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codeName="xlsBook" defaultThemeVersion="124226"/>
  <bookViews>
    <workbookView xWindow="-32055" yWindow="75" windowWidth="5550" windowHeight="2550" tabRatio="894" activeTab="8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Дифференциация!$E$22:$E$37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4.6'!$G$13:$L$13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4.6'!$G$9:$L$9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REESTR_MO!$A$2:$D$60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4.6'!$E$11:$L$17</definedName>
    <definedName name="List01_Name">'Форма 4.6'!$G$8:$L$8</definedName>
    <definedName name="List01_Num">'Форма 4.6'!$G$1:$L$1</definedName>
    <definedName name="List01_p1">'Форма 4.6'!$G$11:$L$11</definedName>
    <definedName name="List01_p2">'Форма 4.6'!$G$12:$L$12</definedName>
    <definedName name="List01_p3">'Форма 4.6'!$G$13:$L$13</definedName>
    <definedName name="List01_p4">'Форма 4.6'!$G$3:$L$3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4.4'!$D$14:$Q$17</definedName>
    <definedName name="List05_GroundMaterials_1">'Форма 4.4'!$H$15:$H$17</definedName>
    <definedName name="List05_Name">'Форма 4.4'!$G$8:$Q$8</definedName>
    <definedName name="List05_Num">'Форма 4.4'!$G$1:$H$1</definedName>
    <definedName name="List05_p4_1">'Форма 4.4'!$G$15:$Q$15</definedName>
    <definedName name="List05_p4_2">'Форма 4.4'!$G$16:$Q$16</definedName>
    <definedName name="List05_p4_3">'Форма 4.4'!$G$17:$Q$17</definedName>
    <definedName name="List07_ActivityID">Дифференциация!$X$20:$X$38</definedName>
    <definedName name="List07_CheckC">Дифференциация!$D$21:$M$37</definedName>
    <definedName name="List07_fieldMarker">Дифференциация!$Y$20:$Y$38</definedName>
    <definedName name="List07_Fill">Дифференциация!$D$39:$F$39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Дифференциация!$M$21:$M$37</definedName>
    <definedName name="note_ter">Дифференциация!$I$21:$I$37</definedName>
    <definedName name="num_of_cst">Титульный!$F$17</definedName>
    <definedName name="obj_List01_22">'Форма 4.6'!$G:$G</definedName>
    <definedName name="obj_List01_25">'Форма 4.6'!$H:$H</definedName>
    <definedName name="obj_List01_28">'Форма 4.6'!$I:$I</definedName>
    <definedName name="obj_List01_31">'Форма 4.6'!$J:$J</definedName>
    <definedName name="obj_List01_34">'Форма 4.6'!$K:$K</definedName>
    <definedName name="obj_List02_22">'Форма 1.0.1 | Форма 4.6'!$8:$8</definedName>
    <definedName name="obj_List02_25">'Форма 1.0.1 | Форма 4.6'!$20:$20</definedName>
    <definedName name="obj_List02_28">'Форма 1.0.1 | Форма 4.6'!$32:$32</definedName>
    <definedName name="obj_List02_31">'Форма 1.0.1 | Форма 4.6'!$44:$44</definedName>
    <definedName name="obj_List02_34">'Форма 1.0.1 | Форма 4.6'!$56:$56</definedName>
    <definedName name="obj_List05_22">'Форма 4.4'!$G:$H</definedName>
    <definedName name="obj_List05_25">'Форма 4.4'!$I:$J</definedName>
    <definedName name="obj_List05_28">'Форма 4.4'!$K:$L</definedName>
    <definedName name="obj_List05_31">'Форма 4.4'!$M:$N</definedName>
    <definedName name="obj_List05_34">'Форма 4.4'!$O:$P</definedName>
    <definedName name="obj_List06_22">'Форма 1.0.1 | Форма 4.4'!$8:$8</definedName>
    <definedName name="obj_List06_25">'Форма 1.0.1 | Форма 4.4'!$20:$20</definedName>
    <definedName name="obj_List06_28">'Форма 1.0.1 | Форма 4.4'!$32:$32</definedName>
    <definedName name="obj_List06_31">'Форма 1.0.1 | Форма 4.4'!$44:$44</definedName>
    <definedName name="obj_List06_34">'Форма 1.0.1 | Форма 4.4'!$56:$56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Дифференциация!$C$22:$C$38</definedName>
    <definedName name="pDelList07_04">Дифференциация!$G$22:$G$38</definedName>
    <definedName name="pDelList07_05">Дифференциация!$K$22:$K$38</definedName>
    <definedName name="pIns_Comm">Комментарии!$E$13</definedName>
    <definedName name="pIns_List01_1">'Форма 4.6'!$L$8</definedName>
    <definedName name="pIns_List01_2">'Форма 4.6'!$E$18</definedName>
    <definedName name="pIns_List02">'Форма 1.0.1 | Форма 4.6'!$67:$67</definedName>
    <definedName name="pIns_List03">'Форма 1.0.2'!$E$13</definedName>
    <definedName name="pIns_List04">'Сведения об изменении'!$E$14</definedName>
    <definedName name="pIns_List05_1">'Форма 4.4'!$Q$8</definedName>
    <definedName name="pIns_List06">'Форма 1.0.1 | Форма 4.4'!$67:$67</definedName>
    <definedName name="pIns_List07_01">Дифференциация!$E$20:$E$38</definedName>
    <definedName name="pIns_List07_04">Дифференциация!$I$20:$I$38</definedName>
    <definedName name="pIns_List07_05">Дифференциация!$M$20:$M$38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REESTR_ORG!$A$2:$J$80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Дифференциация!$B$20:$B$38</definedName>
    <definedName name="Y_N_List07_02">Дифференциация!$F$20:$F$38</definedName>
    <definedName name="Y_N_List07_05">Дифференциация!$J$20:$J$38</definedName>
    <definedName name="year_list">TEHSHEET!$C$2:$C$9</definedName>
  </definedNames>
  <calcPr calcId="145621"/>
</workbook>
</file>

<file path=xl/calcChain.xml><?xml version="1.0" encoding="utf-8"?>
<calcChain xmlns="http://schemas.openxmlformats.org/spreadsheetml/2006/main">
  <c r="F64" i="574" l="1"/>
  <c r="D64" i="574"/>
  <c r="F60" i="574"/>
  <c r="F52" i="574"/>
  <c r="D52" i="574"/>
  <c r="F48" i="574"/>
  <c r="F40" i="574"/>
  <c r="D40" i="574"/>
  <c r="F36" i="574"/>
  <c r="F28" i="574"/>
  <c r="D28" i="574"/>
  <c r="F24" i="574"/>
  <c r="F16" i="574"/>
  <c r="D16" i="574"/>
  <c r="F12" i="574"/>
  <c r="D6" i="574"/>
  <c r="F64" i="569"/>
  <c r="D64" i="569"/>
  <c r="F60" i="569"/>
  <c r="F52" i="569"/>
  <c r="D52" i="569"/>
  <c r="F48" i="569"/>
  <c r="F40" i="569"/>
  <c r="D40" i="569"/>
  <c r="F36" i="569"/>
  <c r="F28" i="569"/>
  <c r="D28" i="569"/>
  <c r="F24" i="569"/>
  <c r="F16" i="569"/>
  <c r="D16" i="569"/>
  <c r="F12" i="569"/>
  <c r="A17" i="553"/>
  <c r="A18" i="553"/>
  <c r="A19" i="553"/>
  <c r="A20" i="553"/>
  <c r="A21" i="553"/>
  <c r="A22" i="553"/>
  <c r="A23" i="553"/>
  <c r="A24" i="553"/>
  <c r="A25" i="553"/>
  <c r="A26" i="553"/>
  <c r="A27" i="553"/>
  <c r="A28" i="553"/>
  <c r="A29" i="553"/>
  <c r="A30" i="553"/>
  <c r="A31" i="553"/>
  <c r="A32" i="553"/>
  <c r="O10" i="571"/>
  <c r="K15" i="532"/>
  <c r="K10" i="532"/>
  <c r="M10" i="571"/>
  <c r="J15" i="532"/>
  <c r="J10" i="532"/>
  <c r="K10" i="571"/>
  <c r="I15" i="532"/>
  <c r="I10" i="532"/>
  <c r="I10" i="571"/>
  <c r="H15" i="532"/>
  <c r="H10" i="532"/>
  <c r="A14" i="553"/>
  <c r="A15" i="553"/>
  <c r="A16" i="553"/>
  <c r="A11" i="553"/>
  <c r="A12" i="553"/>
  <c r="A13" i="553"/>
  <c r="A8" i="553"/>
  <c r="A9" i="553"/>
  <c r="A10" i="553"/>
  <c r="A5" i="553"/>
  <c r="A6" i="553"/>
  <c r="A7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G8" author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I8" author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K8" author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M8" author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O8" author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20" author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32" author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44" author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56" author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20" author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32" author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44" author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56" author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G8" author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H8" author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I8" author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J8" author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K8" author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50" author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<sst xmlns="http://schemas.openxmlformats.org/spreadsheetml/2006/main" count="1731" uniqueCount="821">
  <si>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</si>
  <si>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</si>
  <si>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</si>
  <si>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</si>
  <si>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</si>
  <si>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</si>
  <si>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</si>
  <si>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</si>
  <si>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</si>
  <si>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</si>
  <si>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</si>
  <si>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</si>
  <si>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</si>
  <si>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</si>
  <si>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</si>
  <si>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</si>
  <si>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</si>
  <si>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</si>
  <si>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</si>
  <si>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</si>
  <si>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</si>
  <si>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</si>
  <si>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</si>
  <si>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</si>
  <si>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</si>
  <si>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</si>
  <si>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</si>
  <si>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</si>
  <si>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</si>
  <si>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</si>
  <si>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</si>
  <si>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</si>
  <si>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</si>
  <si>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</si>
  <si>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</si>
  <si>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</si>
  <si>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</si>
  <si>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</si>
  <si>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</si>
  <si>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</si>
  <si>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</si>
  <si>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</si>
  <si>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</si>
  <si>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</si>
  <si>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</si>
  <si>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</si>
  <si>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</si>
  <si>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</si>
  <si>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</si>
  <si>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</si>
  <si>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</si>
  <si>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</si>
  <si>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</si>
  <si>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</si>
  <si>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</si>
  <si>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</si>
  <si>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</si>
  <si>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</si>
  <si>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</si>
  <si>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</si>
  <si>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</si>
  <si>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</si>
  <si>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</si>
  <si>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</si>
  <si>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</si>
  <si>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</si>
  <si>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</si>
  <si>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</si>
  <si>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</si>
  <si>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</si>
  <si>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</si>
  <si>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</si>
  <si>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</si>
  <si>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</si>
  <si>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</si>
  <si>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</si>
  <si>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</si>
  <si>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</si>
  <si>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</si>
  <si>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</si>
  <si>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</si>
  <si>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</si>
  <si>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</si>
  <si>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</si>
  <si>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</si>
  <si>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</si>
  <si>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</si>
  <si>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</si>
  <si>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</si>
  <si>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</si>
  <si>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</si>
  <si>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</si>
  <si>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</si>
  <si>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</si>
  <si>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</si>
  <si>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</si>
  <si>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</si>
  <si>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</si>
  <si>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</si>
  <si>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</si>
  <si>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</si>
  <si>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</si>
  <si>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</si>
  <si>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</si>
  <si>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</si>
  <si>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</si>
  <si>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</si>
  <si>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</si>
  <si>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</si>
  <si>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</si>
  <si>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</si>
  <si>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</si>
  <si>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</si>
  <si>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</si>
  <si>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</si>
  <si>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</si>
  <si>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</si>
  <si>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</si>
  <si>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</si>
  <si>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</si>
  <si>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</si>
  <si>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</si>
  <si>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</si>
  <si>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</si>
  <si>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</si>
  <si>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</si>
  <si>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</si>
  <si>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</si>
  <si>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</si>
  <si>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</si>
  <si>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</si>
  <si>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</si>
  <si>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</si>
  <si>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</si>
  <si>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</si>
  <si>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</si>
  <si>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</si>
  <si>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</si>
  <si>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</si>
  <si>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</si>
  <si>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</si>
  <si>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</si>
  <si>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</si>
  <si>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</si>
  <si>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</si>
  <si>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</si>
  <si>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</si>
  <si>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</si>
  <si>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</si>
  <si>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</si>
  <si>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</si>
  <si>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</si>
  <si>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</si>
  <si>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</si>
  <si>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</si>
  <si>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</si>
  <si>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</si>
  <si>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</si>
  <si>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</si>
  <si>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</si>
  <si>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</si>
  <si>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</si>
  <si>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</si>
  <si>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</si>
  <si>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</si>
  <si>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</si>
  <si>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</si>
  <si>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</si>
  <si>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</si>
  <si>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</si>
  <si>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</si>
  <si>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</si>
  <si>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</si>
  <si>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</si>
  <si>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</si>
  <si>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</si>
  <si>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</si>
  <si>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</si>
  <si>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</si>
  <si>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</si>
  <si>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</si>
  <si>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</si>
  <si>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</si>
  <si>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</si>
  <si>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</si>
  <si>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</si>
  <si>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</si>
  <si>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</si>
  <si>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</si>
  <si>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</si>
  <si>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</si>
  <si>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</si>
  <si>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</si>
  <si>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</si>
  <si>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</si>
  <si>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</si>
  <si>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</si>
  <si>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</si>
  <si>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</si>
  <si>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</si>
  <si>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</si>
  <si>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</si>
  <si>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</si>
  <si>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</si>
  <si>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</si>
  <si>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</si>
  <si>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</si>
  <si>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</si>
  <si>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</si>
  <si>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</si>
  <si>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</si>
  <si>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</si>
  <si>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</si>
  <si>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</si>
  <si>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</si>
  <si>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</si>
  <si>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</si>
  <si>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</si>
  <si>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</si>
  <si>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</si>
  <si>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</si>
  <si>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</si>
  <si>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</si>
  <si>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</si>
  <si>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</si>
  <si>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</si>
  <si>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</si>
  <si>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</si>
  <si>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</si>
  <si>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</si>
  <si>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</si>
  <si>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</si>
  <si>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</si>
  <si>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</si>
  <si>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</si>
  <si>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</si>
  <si>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</si>
  <si>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</si>
  <si>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</si>
  <si>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</si>
  <si>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</si>
  <si>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</si>
  <si>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</si>
  <si>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</si>
  <si>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</si>
  <si>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</si>
  <si>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</si>
  <si>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</si>
  <si>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</si>
  <si>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</si>
  <si>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</si>
  <si>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</si>
  <si>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</si>
  <si>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</si>
  <si>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</si>
  <si>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</si>
  <si>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</si>
  <si>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</si>
  <si>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</si>
  <si>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</si>
  <si>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</si>
  <si>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</si>
  <si>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</si>
  <si>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</si>
  <si>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</si>
  <si>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</si>
  <si>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</si>
  <si>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</si>
  <si>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</si>
  <si>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</si>
  <si>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</si>
  <si>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</si>
  <si>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</si>
  <si>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</si>
  <si>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</si>
  <si>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</si>
  <si>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</si>
  <si>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</si>
  <si>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</si>
  <si>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</si>
  <si>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</si>
  <si>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</si>
  <si>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</si>
  <si>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</si>
  <si>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</si>
  <si>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</si>
  <si>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</si>
  <si>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</si>
  <si>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</si>
  <si>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</si>
  <si>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</si>
  <si>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</si>
  <si>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</si>
  <si>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</si>
  <si>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</si>
  <si>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</si>
  <si>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</si>
  <si>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</si>
  <si>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</si>
  <si>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</si>
  <si>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</si>
  <si>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</si>
  <si>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</si>
  <si>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</si>
  <si>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</si>
  <si>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</si>
  <si>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</si>
  <si>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</si>
  <si>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</si>
  <si>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</si>
  <si>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</si>
  <si>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</si>
  <si>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</si>
  <si>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</si>
  <si>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</si>
  <si>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</si>
  <si>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</si>
  <si>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</si>
  <si>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</si>
  <si>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</si>
  <si>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</si>
  <si>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</si>
  <si>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</si>
  <si>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</si>
  <si>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</si>
  <si>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</si>
  <si>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</si>
  <si>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</si>
  <si>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</si>
  <si>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</si>
  <si>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</si>
  <si>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</si>
  <si>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</si>
  <si>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</si>
  <si>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</si>
  <si>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</si>
  <si>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</si>
  <si>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</si>
  <si>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</si>
  <si>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</si>
  <si>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</si>
  <si>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</si>
  <si>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</si>
  <si>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</si>
  <si>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</si>
  <si>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</si>
  <si>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</si>
  <si>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</si>
  <si>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</si>
  <si>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</si>
  <si>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</si>
  <si>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</si>
  <si>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</si>
  <si>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</si>
  <si>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</si>
  <si>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</si>
  <si>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</si>
  <si>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</si>
  <si>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</si>
  <si>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</si>
  <si>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</si>
  <si>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</si>
  <si>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</si>
  <si>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</si>
  <si>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</si>
  <si>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</si>
  <si>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</si>
  <si>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</si>
  <si>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</si>
  <si>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</si>
  <si>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</si>
  <si>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</si>
  <si>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</si>
  <si>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</si>
  <si>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</si>
  <si>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</si>
  <si>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</si>
  <si>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</si>
  <si>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</si>
  <si>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</si>
  <si>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</si>
  <si>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</si>
  <si>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</si>
  <si>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</si>
  <si>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</si>
  <si>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</si>
  <si>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</si>
  <si>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</si>
  <si>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</si>
  <si>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16.01.2020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</si>
  <si>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</si>
  <si>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</si>
  <si>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</si>
  <si>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</si>
  <si>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</si>
  <si>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</si>
  <si>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</si>
  <si>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</si>
  <si>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</si>
  <si>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</si>
  <si>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</si>
  <si>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</si>
  <si>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</si>
  <si>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</si>
  <si>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</si>
  <si>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</si>
  <si>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</si>
  <si>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</si>
  <si>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2648</t>
  </si>
  <si>
    <t>26405782</t>
  </si>
  <si>
    <t>АО "Вынгапуровский тепловодоканал"</t>
  </si>
  <si>
    <t>8905045443</t>
  </si>
  <si>
    <t>890501001</t>
  </si>
  <si>
    <t>26522777</t>
  </si>
  <si>
    <t>АО "Газпром энергосбыт Тюмень"</t>
  </si>
  <si>
    <t>8602067215</t>
  </si>
  <si>
    <t>862450001</t>
  </si>
  <si>
    <t>01-07-2005 00:00:00</t>
  </si>
  <si>
    <t>26590793</t>
  </si>
  <si>
    <t>АО "Надымское авиапредприятие"</t>
  </si>
  <si>
    <t>8903025610</t>
  </si>
  <si>
    <t>890301001</t>
  </si>
  <si>
    <t>26361326</t>
  </si>
  <si>
    <t>АО "Новоуренгойский ОАО"</t>
  </si>
  <si>
    <t>8904045602</t>
  </si>
  <si>
    <t>890401001</t>
  </si>
  <si>
    <t>26361210</t>
  </si>
  <si>
    <t>АО "Россети Тюмень" филиал "Северные электрические сети"</t>
  </si>
  <si>
    <t>8602060185</t>
  </si>
  <si>
    <t>890402002</t>
  </si>
  <si>
    <t>26361309</t>
  </si>
  <si>
    <t>АО "Салехардэнерго"</t>
  </si>
  <si>
    <t>8901030855</t>
  </si>
  <si>
    <t>890101001</t>
  </si>
  <si>
    <t>26522781</t>
  </si>
  <si>
    <t>АО "Тюменьэнерго"</t>
  </si>
  <si>
    <t>997450001</t>
  </si>
  <si>
    <t>26539156</t>
  </si>
  <si>
    <t>АО "Уренгойгорводоканал"</t>
  </si>
  <si>
    <t>8904046652</t>
  </si>
  <si>
    <t>26405756</t>
  </si>
  <si>
    <t>АО "Уренгойтеплогенерация-1"</t>
  </si>
  <si>
    <t>8904057830</t>
  </si>
  <si>
    <t>26318629</t>
  </si>
  <si>
    <t>АО "Харп-Энерго-Газ"</t>
  </si>
  <si>
    <t>8901016850</t>
  </si>
  <si>
    <t>890801001</t>
  </si>
  <si>
    <t>26383121</t>
  </si>
  <si>
    <t>АО "Энерго-Газ-Ноябрьск"</t>
  </si>
  <si>
    <t>8905033649</t>
  </si>
  <si>
    <t>28424948</t>
  </si>
  <si>
    <t>АО "Ямалкоммунэнерго"</t>
  </si>
  <si>
    <t>8901025421</t>
  </si>
  <si>
    <t>27664323</t>
  </si>
  <si>
    <t>АО "Ямалкоммунэнерго" филиал в Надымском районе</t>
  </si>
  <si>
    <t>890343001</t>
  </si>
  <si>
    <t>26-03-2012 00:00:00</t>
  </si>
  <si>
    <t>28545795</t>
  </si>
  <si>
    <t>АО "Ямалкоммунэнерго" филиал в Приуральском районе</t>
  </si>
  <si>
    <t>28507609</t>
  </si>
  <si>
    <t>АО "Ямалкоммунэнерго" филиал в Пуровском районе "Тепло"</t>
  </si>
  <si>
    <t>891101001</t>
  </si>
  <si>
    <t>24-04-2014 00:00:00</t>
  </si>
  <si>
    <t>28153479</t>
  </si>
  <si>
    <t>АО "Ямалкоммунэнерго" филиал в Тазовском районе</t>
  </si>
  <si>
    <t>891000354</t>
  </si>
  <si>
    <t>07-06-2013 00:00:00</t>
  </si>
  <si>
    <t>28139533</t>
  </si>
  <si>
    <t>АО "Ямалкоммунэнерго" филиал в Шурышкарском районе</t>
  </si>
  <si>
    <t>890701001</t>
  </si>
  <si>
    <t>28951636</t>
  </si>
  <si>
    <t>АО "Ямалкоммунэнерго" филиал в Ямальском районе</t>
  </si>
  <si>
    <t>890943001</t>
  </si>
  <si>
    <t>28137162</t>
  </si>
  <si>
    <t>АО "Ямалкоммунэнерго" филиал в г.Губкинский</t>
  </si>
  <si>
    <t>891143003</t>
  </si>
  <si>
    <t>28149145</t>
  </si>
  <si>
    <t>АО "Ямалкоммунэнерго" филиал в г.Муравленко "Тепло"</t>
  </si>
  <si>
    <t>890543001</t>
  </si>
  <si>
    <t>22-05-2013 00:00:00</t>
  </si>
  <si>
    <t>26405784</t>
  </si>
  <si>
    <t>Вынгапуровское ЛПУ МГ ООО "Газпром трансгаз Сургут"</t>
  </si>
  <si>
    <t>8617002073</t>
  </si>
  <si>
    <t>890503001</t>
  </si>
  <si>
    <t>26519903</t>
  </si>
  <si>
    <t>Государственное бюджетное учреждение ЯНАО "Ямалтур"</t>
  </si>
  <si>
    <t>8901019080</t>
  </si>
  <si>
    <t>26405813</t>
  </si>
  <si>
    <t>Губкинское ЛПУ МГ ООО "Газпром трансгаз Сургут"</t>
  </si>
  <si>
    <t>891103002</t>
  </si>
  <si>
    <t>26757672</t>
  </si>
  <si>
    <t>ЗАО "РН-Энергонефть" Филиал ЗАО "РН-Энергонефть" в Ямало-Ненецком автономном округе</t>
  </si>
  <si>
    <t>7706184465</t>
  </si>
  <si>
    <t>770601001</t>
  </si>
  <si>
    <t>26361337</t>
  </si>
  <si>
    <t>ЗАО "Спецтеплосервис"</t>
  </si>
  <si>
    <t>8908001677</t>
  </si>
  <si>
    <t>13-07-2004 00:00:00</t>
  </si>
  <si>
    <t>26405791</t>
  </si>
  <si>
    <t>Лонг-Юганское ЛПУ МГ ООО "Газпром трансгаз Югорск"</t>
  </si>
  <si>
    <t>8622000931</t>
  </si>
  <si>
    <t>890302002</t>
  </si>
  <si>
    <t>30803234</t>
  </si>
  <si>
    <t>МП "Полярный круг"  МО г. Салехард</t>
  </si>
  <si>
    <t>8901009444</t>
  </si>
  <si>
    <t>07-07-2016 00:00:00</t>
  </si>
  <si>
    <t>26524362</t>
  </si>
  <si>
    <t>МПП ЖКХ МО г. Лабытнанги "Ямал"</t>
  </si>
  <si>
    <t>8902009197</t>
  </si>
  <si>
    <t>890201001</t>
  </si>
  <si>
    <t>26361334</t>
  </si>
  <si>
    <t>МУП "Муравленковские коммунальные системы"</t>
  </si>
  <si>
    <t>8906006976</t>
  </si>
  <si>
    <t>890601001</t>
  </si>
  <si>
    <t>26405808</t>
  </si>
  <si>
    <t>МУП "Управление энергоснабжения и инженерных сетей"</t>
  </si>
  <si>
    <t>8903028065</t>
  </si>
  <si>
    <t>26537588</t>
  </si>
  <si>
    <t>Надымский филиал ООО "Газпром энерго"</t>
  </si>
  <si>
    <t>7736186950</t>
  </si>
  <si>
    <t>890302001</t>
  </si>
  <si>
    <t>25-12-2005 00:00:00</t>
  </si>
  <si>
    <t>26539372</t>
  </si>
  <si>
    <t>Ново-Уренгойское ЛПУ МГ ООО "Газпром трансгаз Сургут"</t>
  </si>
  <si>
    <t>890403001</t>
  </si>
  <si>
    <t>26360366</t>
  </si>
  <si>
    <t>Ноябрьский филиал ОАО "Аэропорт Сургут"</t>
  </si>
  <si>
    <t>8602060523</t>
  </si>
  <si>
    <t>26360339</t>
  </si>
  <si>
    <t>Ноябрьское управление магистральных нефтепроводов АО "Транснефть-Сибирь"</t>
  </si>
  <si>
    <t>7201000726</t>
  </si>
  <si>
    <t>890502001</t>
  </si>
  <si>
    <t>26405797</t>
  </si>
  <si>
    <t>Ныдинское ЛПУ МГ ООО "Газпром трансгаз Югорск"</t>
  </si>
  <si>
    <t>26361211</t>
  </si>
  <si>
    <t>ОАО "Аэропорт Сургут"</t>
  </si>
  <si>
    <t>860201001</t>
  </si>
  <si>
    <t>26361312</t>
  </si>
  <si>
    <t>ОАО "Тепло-Энергетик"</t>
  </si>
  <si>
    <t>8902010724</t>
  </si>
  <si>
    <t>31189728</t>
  </si>
  <si>
    <t>ОАО "Ямал СПГ"</t>
  </si>
  <si>
    <t>7709602713</t>
  </si>
  <si>
    <t>891450001</t>
  </si>
  <si>
    <t>29-08-2018 00:00:00</t>
  </si>
  <si>
    <t>26361313</t>
  </si>
  <si>
    <t>ООО "Авто-Миг плюс"</t>
  </si>
  <si>
    <t>8902012591</t>
  </si>
  <si>
    <t>26405755</t>
  </si>
  <si>
    <t>ООО "Газпром добыча Уренгой"</t>
  </si>
  <si>
    <t>8904034784</t>
  </si>
  <si>
    <t>997250001</t>
  </si>
  <si>
    <t>26405779</t>
  </si>
  <si>
    <t>ООО "Газпром добыча Ямбург" Филиал "Ямбурское районное энергетическое управление"</t>
  </si>
  <si>
    <t>8904034777</t>
  </si>
  <si>
    <t>31341118</t>
  </si>
  <si>
    <t>ООО "Газпром переработка" в зоне деятельности ЗПКТ</t>
  </si>
  <si>
    <t>1102054991</t>
  </si>
  <si>
    <t>891103001</t>
  </si>
  <si>
    <t>26576140</t>
  </si>
  <si>
    <t>ООО "Газпром трансгаз Сургут"</t>
  </si>
  <si>
    <t>26828669</t>
  </si>
  <si>
    <t>ООО "Газпромтранс" (Ямальский филиал)</t>
  </si>
  <si>
    <t>7728262893</t>
  </si>
  <si>
    <t>890243001</t>
  </si>
  <si>
    <t>26564220</t>
  </si>
  <si>
    <t>ООО "Геолог-Инвест"</t>
  </si>
  <si>
    <t>8901024146</t>
  </si>
  <si>
    <t>28046959</t>
  </si>
  <si>
    <t>ООО "ЛУКОЙЛ-ЭНЕРГОСЕТИ"</t>
  </si>
  <si>
    <t>5260230051</t>
  </si>
  <si>
    <t>770901001</t>
  </si>
  <si>
    <t>17-01-2013 00:00:00</t>
  </si>
  <si>
    <t>27664315</t>
  </si>
  <si>
    <t>ООО "НадымЖилКомсервис"</t>
  </si>
  <si>
    <t>8903031935</t>
  </si>
  <si>
    <t>28953431</t>
  </si>
  <si>
    <t>ООО "Новатэк-Юрхаровнефтегаз"</t>
  </si>
  <si>
    <t>8903021599</t>
  </si>
  <si>
    <t>31077508</t>
  </si>
  <si>
    <t>ООО "Новоуренгойский газохимический комплекс"</t>
  </si>
  <si>
    <t>8904006547</t>
  </si>
  <si>
    <t>21-08-2002 00:00:00</t>
  </si>
  <si>
    <t>26637523</t>
  </si>
  <si>
    <t>ООО "Ноябрьская ПГЭ"</t>
  </si>
  <si>
    <t>8905037499</t>
  </si>
  <si>
    <t>04-04-2006 00:00:00</t>
  </si>
  <si>
    <t>26361332</t>
  </si>
  <si>
    <t>ООО "Ноябрьсктеплонефть"</t>
  </si>
  <si>
    <t>8905032483</t>
  </si>
  <si>
    <t>26405781</t>
  </si>
  <si>
    <t>ООО "Ноябрьскэнергонефть"</t>
  </si>
  <si>
    <t>8905032490</t>
  </si>
  <si>
    <t>26754438</t>
  </si>
  <si>
    <t>ООО "РН-Пурнефтегаз"</t>
  </si>
  <si>
    <t>8913006455</t>
  </si>
  <si>
    <t>26361352</t>
  </si>
  <si>
    <t>ООО "Ратта"</t>
  </si>
  <si>
    <t>8912002352</t>
  </si>
  <si>
    <t>891201001</t>
  </si>
  <si>
    <t>26519891</t>
  </si>
  <si>
    <t>ООО "РемСтройСервис"</t>
  </si>
  <si>
    <t>8903028234</t>
  </si>
  <si>
    <t>26590772</t>
  </si>
  <si>
    <t>ООО "Самбургские электрические сети"</t>
  </si>
  <si>
    <t>8911024755</t>
  </si>
  <si>
    <t>26637526</t>
  </si>
  <si>
    <t>ООО "Северная ПЛЭС"</t>
  </si>
  <si>
    <t>7716605105</t>
  </si>
  <si>
    <t>890345001</t>
  </si>
  <si>
    <t>26318625</t>
  </si>
  <si>
    <t>ООО "Фотон"</t>
  </si>
  <si>
    <t>8910002438</t>
  </si>
  <si>
    <t>31361525</t>
  </si>
  <si>
    <t>ООО "Харампурнефтегаз"</t>
  </si>
  <si>
    <t>7536125117</t>
  </si>
  <si>
    <t>26583077</t>
  </si>
  <si>
    <t>ООО "Энергетическая компания "Урал Промышленный - Урал Полярный"</t>
  </si>
  <si>
    <t>8908002631</t>
  </si>
  <si>
    <t>30870949</t>
  </si>
  <si>
    <t>ООО "Энергосистемы"</t>
  </si>
  <si>
    <t>6659144929</t>
  </si>
  <si>
    <t>665801001</t>
  </si>
  <si>
    <t>20-01-2017 00:00:00</t>
  </si>
  <si>
    <t>27989602</t>
  </si>
  <si>
    <t>ООО "Эффективная теплоэнергетика"</t>
  </si>
  <si>
    <t>8901021272</t>
  </si>
  <si>
    <t>745101001</t>
  </si>
  <si>
    <t>22-04-2008 00:00:00</t>
  </si>
  <si>
    <t>26361349</t>
  </si>
  <si>
    <t>ООО "Ямал-Энерго"</t>
  </si>
  <si>
    <t>8912002546</t>
  </si>
  <si>
    <t>26576132</t>
  </si>
  <si>
    <t>ООО «Газпром переработка» в зоне деятельности филиала Завод по стабилизации конденсата имени В.С. Черномырдина</t>
  </si>
  <si>
    <t>26522800</t>
  </si>
  <si>
    <t>ООО «Газпром энерго» в зоне деятельности Сургутского филиала Общества с ограниченной ответственностью «Газпром энерго»</t>
  </si>
  <si>
    <t>860202001</t>
  </si>
  <si>
    <t>03-10-2005 00:00:00</t>
  </si>
  <si>
    <t>26405814</t>
  </si>
  <si>
    <t>ООО ЭК "Тепло-Водо-Электро-Сервис"</t>
  </si>
  <si>
    <t>8912002592</t>
  </si>
  <si>
    <t>26361318</t>
  </si>
  <si>
    <t>ПАО "Надымское предприятие железнодорожного транспорта"</t>
  </si>
  <si>
    <t>8903006946</t>
  </si>
  <si>
    <t>28435937</t>
  </si>
  <si>
    <t>ПАО "Передвижная энергетика"  филиал ПЭС "Уренгой"</t>
  </si>
  <si>
    <t>7719019846</t>
  </si>
  <si>
    <t>890402001</t>
  </si>
  <si>
    <t>26318654</t>
  </si>
  <si>
    <t>ПАО "Передвижная энергетика" филиал "ПЭС Лабытнанги"</t>
  </si>
  <si>
    <t>890202001</t>
  </si>
  <si>
    <t>26405792</t>
  </si>
  <si>
    <t>Приозерное ЛПУ МГ ООО "Газпром трансгаз Югорск"</t>
  </si>
  <si>
    <t>890302005</t>
  </si>
  <si>
    <t>26405812</t>
  </si>
  <si>
    <t>Пурпейское ЛПУ МГ ООО "Газпром трансгаз Сургут"</t>
  </si>
  <si>
    <t>26360995</t>
  </si>
  <si>
    <t>Свердловская дирекция по тепловодоснабжению-структурное подразделение Центральной дирекции по тепловодоснабжению ОАО "РЖД"</t>
  </si>
  <si>
    <t>7708503727</t>
  </si>
  <si>
    <t>880231001</t>
  </si>
  <si>
    <t>26319119</t>
  </si>
  <si>
    <t>Управление "Ямалэнергогаз" ООО "Газпром добыча Надым"</t>
  </si>
  <si>
    <t>8903019871</t>
  </si>
  <si>
    <t>890303004</t>
  </si>
  <si>
    <t>26405743</t>
  </si>
  <si>
    <t>Уренгойский филиал ООО "Газпром энерго"</t>
  </si>
  <si>
    <t>26522992</t>
  </si>
  <si>
    <t>Филиал "Уренгойская ГРЭС" АО "Интер РАО - Электрогенерация"</t>
  </si>
  <si>
    <t>7704784450</t>
  </si>
  <si>
    <t>890443001</t>
  </si>
  <si>
    <t>26405837</t>
  </si>
  <si>
    <t>Филиал АО энергетики и электрификации "Тюменьэнерго" Ноябрьские электрические сети</t>
  </si>
  <si>
    <t>31007418</t>
  </si>
  <si>
    <t>Филиал ООО "УТТиСТ-Бурсервис"</t>
  </si>
  <si>
    <t>7727767316</t>
  </si>
  <si>
    <t>772801001</t>
  </si>
  <si>
    <t>26405794</t>
  </si>
  <si>
    <t>Ягельное ЛПУ МГ ООО "Газпром трансгаз Югорск"</t>
  </si>
  <si>
    <t>890302008</t>
  </si>
  <si>
    <t>27806229</t>
  </si>
  <si>
    <t>филиал - Надымское нефтегазодобывающее управление ООО "Газпром Добыча Надым"</t>
  </si>
  <si>
    <t>890303005</t>
  </si>
  <si>
    <t>№</t>
  </si>
  <si>
    <t>WARM</t>
  </si>
  <si>
    <t>Тюменская область, Ямало-Ненецкий автономный округ, 629007, город Салехард, улица Свердлова дом 39, а/я 42</t>
  </si>
  <si>
    <t>Стратий Юрий Федорович</t>
  </si>
  <si>
    <t>Яминов Азат Даниялович</t>
  </si>
  <si>
    <t>8(3412)5-44-81</t>
  </si>
  <si>
    <t>инженер ПТО</t>
  </si>
  <si>
    <t>gruppatp@mail.ru</t>
  </si>
  <si>
    <t>16.01.2020 12:05:47</t>
  </si>
  <si>
    <t>Красноселькупский муниципальный район</t>
  </si>
  <si>
    <t>71913000</t>
  </si>
  <si>
    <t>Толькинское</t>
  </si>
  <si>
    <t>71913412</t>
  </si>
  <si>
    <t>село Красноселькуп</t>
  </si>
  <si>
    <t>71913406</t>
  </si>
  <si>
    <t>село Ратта</t>
  </si>
  <si>
    <t>71913403</t>
  </si>
  <si>
    <t>Надымский муниципальный район</t>
  </si>
  <si>
    <t>71916000</t>
  </si>
  <si>
    <t>Кутопьюганское</t>
  </si>
  <si>
    <t>71916402</t>
  </si>
  <si>
    <t>Межселенная территория Надымского муниципального района, кроме городских и сельских поселений, включающая п Ямбург</t>
  </si>
  <si>
    <t>71916701</t>
  </si>
  <si>
    <t>город Надым</t>
  </si>
  <si>
    <t>71916151</t>
  </si>
  <si>
    <t>поселок Заполярный</t>
  </si>
  <si>
    <t>71916153</t>
  </si>
  <si>
    <t>поселок Лонгъюган</t>
  </si>
  <si>
    <t>71916403</t>
  </si>
  <si>
    <t>поселок Пангоды</t>
  </si>
  <si>
    <t>71916156</t>
  </si>
  <si>
    <t>поселок Правохеттинский</t>
  </si>
  <si>
    <t>71916412</t>
  </si>
  <si>
    <t>поселок Приозерный</t>
  </si>
  <si>
    <t>71916414</t>
  </si>
  <si>
    <t>поселок Ягельный</t>
  </si>
  <si>
    <t>71916423</t>
  </si>
  <si>
    <t>село Ныда</t>
  </si>
  <si>
    <t>71916404</t>
  </si>
  <si>
    <t>Приуральский муниципальный район</t>
  </si>
  <si>
    <t>71918000</t>
  </si>
  <si>
    <t>Аксарковское</t>
  </si>
  <si>
    <t>71918403</t>
  </si>
  <si>
    <t>Белоярское</t>
  </si>
  <si>
    <t>71918418</t>
  </si>
  <si>
    <t>поселок Харп</t>
  </si>
  <si>
    <t>71918169</t>
  </si>
  <si>
    <t>село Катравож</t>
  </si>
  <si>
    <t>71918415</t>
  </si>
  <si>
    <t>Пуровский муниципальный район</t>
  </si>
  <si>
    <t>71920000</t>
  </si>
  <si>
    <t>Межселенная территория Пуровского муниципального района, кроме городских и сельских поселений, включающая с Толька</t>
  </si>
  <si>
    <t>71920701</t>
  </si>
  <si>
    <t>Пуровское</t>
  </si>
  <si>
    <t>71920408</t>
  </si>
  <si>
    <t>город Тарко-Сале</t>
  </si>
  <si>
    <t>71920105</t>
  </si>
  <si>
    <t>деревня Харампур</t>
  </si>
  <si>
    <t>71920418</t>
  </si>
  <si>
    <t>поселок Пурпе</t>
  </si>
  <si>
    <t>71920409</t>
  </si>
  <si>
    <t>поселок Уренгой</t>
  </si>
  <si>
    <t>71920159</t>
  </si>
  <si>
    <t>поселок Ханымей</t>
  </si>
  <si>
    <t>71920417</t>
  </si>
  <si>
    <t>село Самбург</t>
  </si>
  <si>
    <t>71920407</t>
  </si>
  <si>
    <t>село Халясавэй</t>
  </si>
  <si>
    <t>71920403</t>
  </si>
  <si>
    <t>Тазовский муниципальный район</t>
  </si>
  <si>
    <t>71923000</t>
  </si>
  <si>
    <t>Межселенная территория Тазовского муниципального района, кроме сельских поселений, включающая д Тадебя-Яха, д Тибей-Сале, д Матюй-Сале, д Юрибей</t>
  </si>
  <si>
    <t>71923701</t>
  </si>
  <si>
    <t>поселок Тазовский</t>
  </si>
  <si>
    <t>71923401</t>
  </si>
  <si>
    <t>село Антипаюта</t>
  </si>
  <si>
    <t>71923403</t>
  </si>
  <si>
    <t>село Газ-Сале</t>
  </si>
  <si>
    <t>71923405</t>
  </si>
  <si>
    <t>село Гыда</t>
  </si>
  <si>
    <t>71923406</t>
  </si>
  <si>
    <t>село Находка</t>
  </si>
  <si>
    <t>71923409</t>
  </si>
  <si>
    <t>Шурышкарский муниципальный район</t>
  </si>
  <si>
    <t>71926000</t>
  </si>
  <si>
    <t>Азовское</t>
  </si>
  <si>
    <t>71926403</t>
  </si>
  <si>
    <t>Горковское</t>
  </si>
  <si>
    <t>71926406</t>
  </si>
  <si>
    <t>Лопхаринское</t>
  </si>
  <si>
    <t>71926409</t>
  </si>
  <si>
    <t>Мужевское</t>
  </si>
  <si>
    <t>71926412</t>
  </si>
  <si>
    <t>Овгортское</t>
  </si>
  <si>
    <t>71926418</t>
  </si>
  <si>
    <t>Шурышкарское</t>
  </si>
  <si>
    <t>71926421</t>
  </si>
  <si>
    <t>село Питляр</t>
  </si>
  <si>
    <t>71926415</t>
  </si>
  <si>
    <t>Ямальский муниципальный район</t>
  </si>
  <si>
    <t>71928000</t>
  </si>
  <si>
    <t>Межселенная территория, кроме сельских поселений, включающая д Тамбей, д Порц-Яха</t>
  </si>
  <si>
    <t>71928701</t>
  </si>
  <si>
    <t>Мыс-Каменское</t>
  </si>
  <si>
    <t>71928404</t>
  </si>
  <si>
    <t>Яр-Салинское</t>
  </si>
  <si>
    <t>71928417</t>
  </si>
  <si>
    <t>село Новый Порт</t>
  </si>
  <si>
    <t>71928414</t>
  </si>
  <si>
    <t>село Панаевск</t>
  </si>
  <si>
    <t>71928405</t>
  </si>
  <si>
    <t>село Салемал</t>
  </si>
  <si>
    <t>71928410</t>
  </si>
  <si>
    <t>село Сеяха</t>
  </si>
  <si>
    <t>71928407</t>
  </si>
  <si>
    <t>город Губкинский</t>
  </si>
  <si>
    <t>71952000</t>
  </si>
  <si>
    <t>город Лабытнанги</t>
  </si>
  <si>
    <t>71953000</t>
  </si>
  <si>
    <t>город Муравленко</t>
  </si>
  <si>
    <t>71955000</t>
  </si>
  <si>
    <t>город Новый Уренгой</t>
  </si>
  <si>
    <t>71956000</t>
  </si>
  <si>
    <t>город Ноябрьск</t>
  </si>
  <si>
    <t>71958000</t>
  </si>
  <si>
    <t>город Салехард</t>
  </si>
  <si>
    <t>71951000</t>
  </si>
  <si>
    <t>МО_ОКТМО</t>
  </si>
  <si>
    <t>город Салехард, город Салехард (71951000);</t>
  </si>
  <si>
    <t>Производство тепловой энергии. Некомбинированная выработка; Передача. Тепловая энергия; Сбыт. Тепловая энергия</t>
  </si>
  <si>
    <t>4190064;4190068;4190070</t>
  </si>
  <si>
    <t>Вид деятельности:_x000D_
  - Производство тепловой энергии. Некомбинированная выработка; Передача. Тепловая энергия; Сбыт. Тепловая энергия_x000D_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</si>
  <si>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Вид деятельности:_x000D_
  - Подключение (технологическое присоединение) к системе теплоснабжения_x000D_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</si>
  <si>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Вид деятельности:_x000D_
  - Поддержание резервной тепловой мощности при отсутствии потребления тепловой энергии_x000D_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</si>
  <si>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Вид деятельности:_x000D_
  - Производство тепловой энергии. Комбинированная выработка с уст. мощностью производства электрической энергии менее 25 МВт_x000D_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</si>
  <si>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Вид деятельности:_x000D_
  - Производство тепловой энергии. Комбинированная выработка с уст. мощностью производства электрической энергии 25 МВт и более_x000D_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</si>
  <si>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</si>
  <si>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город Салехард (71951000)</t>
  </si>
  <si>
    <t>Резерв мощности системы теплоснабжения в течение квартала: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</si>
</sst>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3" x14ac:knownFonts="1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3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21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66" fontId="5" fillId="0" borderId="12" xfId="53" applyNumberFormat="1" applyFont="1" applyFill="1" applyBorder="1" applyAlignment="1" applyProtection="1">
      <alignment horizontal="center" vertical="center" wrapText="1"/>
    </xf>
    <xf numFmtId="166" fontId="5" fillId="0" borderId="14" xfId="53" applyNumberFormat="1" applyFont="1" applyFill="1" applyBorder="1" applyAlignment="1" applyProtection="1">
      <alignment horizontal="center" vertical="center" wrapText="1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14" fontId="5" fillId="7" borderId="15" xfId="51" applyNumberFormat="1" applyFont="1" applyFill="1" applyBorder="1" applyAlignment="1" applyProtection="1">
      <alignment horizontal="left" vertical="center" wrapText="1" indent="1"/>
    </xf>
    <xf numFmtId="14" fontId="5" fillId="7" borderId="21" xfId="51" applyNumberFormat="1" applyFont="1" applyFill="1" applyBorder="1" applyAlignment="1" applyProtection="1">
      <alignment horizontal="left" vertical="center" wrapText="1" indent="1"/>
    </xf>
    <xf numFmtId="14" fontId="5" fillId="7" borderId="22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0" xfId="53" applyFont="1" applyFill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6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- Акцент1" xfId="73" builtinId="30" hidden="1"/>
    <cellStyle name="20% - Акцент2" xfId="77" builtinId="34" hidden="1"/>
    <cellStyle name="20% - Акцент3" xfId="81" builtinId="38" hidden="1"/>
    <cellStyle name="20% - Акцент4" xfId="85" builtinId="42" hidden="1"/>
    <cellStyle name="20% - Акцент5" xfId="89" builtinId="46" hidden="1"/>
    <cellStyle name="20% - Акцент6" xfId="93" builtinId="50" hidden="1"/>
    <cellStyle name="40% - Акцент1" xfId="74" builtinId="31" hidden="1"/>
    <cellStyle name="40% - Акцент2" xfId="78" builtinId="35" hidden="1"/>
    <cellStyle name="40% - Акцент3" xfId="82" builtinId="39" hidden="1"/>
    <cellStyle name="40% - Акцент4" xfId="86" builtinId="43" hidden="1"/>
    <cellStyle name="40% - Акцент5" xfId="90" builtinId="47" hidden="1"/>
    <cellStyle name="40% - Акцент6" xfId="94" builtinId="51" hidden="1"/>
    <cellStyle name="60% - Акцент1" xfId="75" builtinId="32" hidden="1"/>
    <cellStyle name="60% - Акцент2" xfId="79" builtinId="36" hidden="1"/>
    <cellStyle name="60% - Акцент3" xfId="83" builtinId="40" hidden="1"/>
    <cellStyle name="60% - Акцент4" xfId="87" builtinId="44" hidden="1"/>
    <cellStyle name="60% - Акцент5" xfId="91" builtinId="48" hidden="1"/>
    <cellStyle name="60% -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3" builtinId="4" hidden="1"/>
    <cellStyle name="Денежный [0]" xfId="104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43</xdr:row>
      <xdr:rowOff>152400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/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41</xdr:row>
      <xdr:rowOff>88900</xdr:rowOff>
    </xdr:from>
    <xdr:to>
      <xdr:col>3</xdr:col>
      <xdr:colOff>0</xdr:colOff>
      <xdr:row>43</xdr:row>
      <xdr:rowOff>152400</xdr:rowOff>
    </xdr:to>
    <xdr:sp macro="[0]!Instruction.BlockClick" textlink="">
      <xdr:nvSpPr>
        <xdr:cNvPr id="4" name="InstrBlock_6"/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38</xdr:row>
      <xdr:rowOff>168275</xdr:rowOff>
    </xdr:from>
    <xdr:to>
      <xdr:col>3</xdr:col>
      <xdr:colOff>0</xdr:colOff>
      <xdr:row>41</xdr:row>
      <xdr:rowOff>88900</xdr:rowOff>
    </xdr:to>
    <xdr:sp macro="[0]!Instruction.BlockClick" textlink="">
      <xdr:nvSpPr>
        <xdr:cNvPr id="5" name="InstrBlock_5"/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37</xdr:row>
      <xdr:rowOff>352425</xdr:rowOff>
    </xdr:from>
    <xdr:to>
      <xdr:col>3</xdr:col>
      <xdr:colOff>0</xdr:colOff>
      <xdr:row>38</xdr:row>
      <xdr:rowOff>168275</xdr:rowOff>
    </xdr:to>
    <xdr:sp macro="[0]!Instruction.BlockClick" textlink="">
      <xdr:nvSpPr>
        <xdr:cNvPr id="6" name="InstrBlock_4"/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36</xdr:row>
      <xdr:rowOff>12700</xdr:rowOff>
    </xdr:from>
    <xdr:to>
      <xdr:col>3</xdr:col>
      <xdr:colOff>0</xdr:colOff>
      <xdr:row>37</xdr:row>
      <xdr:rowOff>352425</xdr:rowOff>
    </xdr:to>
    <xdr:sp macro="[0]!Instruction.BlockClick" textlink="">
      <xdr:nvSpPr>
        <xdr:cNvPr id="7" name="InstrBlock_3"/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35</xdr:row>
      <xdr:rowOff>34925</xdr:rowOff>
    </xdr:from>
    <xdr:to>
      <xdr:col>3</xdr:col>
      <xdr:colOff>0</xdr:colOff>
      <xdr:row>36</xdr:row>
      <xdr:rowOff>12700</xdr:rowOff>
    </xdr:to>
    <xdr:sp macro="[0]!Instruction.BlockClick" textlink="">
      <xdr:nvSpPr>
        <xdr:cNvPr id="8" name="InstrBlock_2"/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/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/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35</xdr:row>
      <xdr:rowOff>34925</xdr:rowOff>
    </xdr:to>
    <xdr:sp macro="[0]!Instruction.BlockClick" textlink="">
      <xdr:nvSpPr>
        <xdr:cNvPr id="14" name="InstrBlock_1"/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35</xdr:row>
      <xdr:rowOff>9525</xdr:rowOff>
    </xdr:to>
    <xdr:pic macro="[0]!Instruction.BlockClick">
      <xdr:nvPicPr>
        <xdr:cNvPr id="462758" name="InstrImg_1" descr="icon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35</xdr:row>
      <xdr:rowOff>66675</xdr:rowOff>
    </xdr:from>
    <xdr:to>
      <xdr:col>1</xdr:col>
      <xdr:colOff>428625</xdr:colOff>
      <xdr:row>35</xdr:row>
      <xdr:rowOff>457200</xdr:rowOff>
    </xdr:to>
    <xdr:pic macro="[0]!Instruction.BlockClick">
      <xdr:nvPicPr>
        <xdr:cNvPr id="462759" name="InstrImg_2" descr="icon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36</xdr:row>
      <xdr:rowOff>47625</xdr:rowOff>
    </xdr:from>
    <xdr:to>
      <xdr:col>1</xdr:col>
      <xdr:colOff>428625</xdr:colOff>
      <xdr:row>37</xdr:row>
      <xdr:rowOff>323850</xdr:rowOff>
    </xdr:to>
    <xdr:pic macro="[0]!Instruction.BlockClick">
      <xdr:nvPicPr>
        <xdr:cNvPr id="462760" name="InstrImg_3" descr="icon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37</xdr:row>
      <xdr:rowOff>400050</xdr:rowOff>
    </xdr:from>
    <xdr:to>
      <xdr:col>1</xdr:col>
      <xdr:colOff>428625</xdr:colOff>
      <xdr:row>38</xdr:row>
      <xdr:rowOff>152400</xdr:rowOff>
    </xdr:to>
    <xdr:pic macro="[0]!Instruction.BlockClick">
      <xdr:nvPicPr>
        <xdr:cNvPr id="462761" name="InstrImg_4" descr="icon4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39</xdr:row>
      <xdr:rowOff>28575</xdr:rowOff>
    </xdr:from>
    <xdr:to>
      <xdr:col>1</xdr:col>
      <xdr:colOff>428625</xdr:colOff>
      <xdr:row>41</xdr:row>
      <xdr:rowOff>57150</xdr:rowOff>
    </xdr:to>
    <xdr:pic macro="[0]!Instruction.BlockClick">
      <xdr:nvPicPr>
        <xdr:cNvPr id="462762" name="InstrImg_5" descr="icon5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41</xdr:row>
      <xdr:rowOff>152400</xdr:rowOff>
    </xdr:from>
    <xdr:to>
      <xdr:col>1</xdr:col>
      <xdr:colOff>447675</xdr:colOff>
      <xdr:row>43</xdr:row>
      <xdr:rowOff>133350</xdr:rowOff>
    </xdr:to>
    <xdr:pic macro="[0]!Instruction.BlockClick">
      <xdr:nvPicPr>
        <xdr:cNvPr id="462763" name="InstrImg_6" descr="icon6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43</xdr:row>
      <xdr:rowOff>180975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/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/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/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/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/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/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/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/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/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/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38</xdr:row>
      <xdr:rowOff>104775</xdr:rowOff>
    </xdr:from>
    <xdr:to>
      <xdr:col>5</xdr:col>
      <xdr:colOff>247650</xdr:colOff>
      <xdr:row>38</xdr:row>
      <xdr:rowOff>390525</xdr:rowOff>
    </xdr:to>
    <xdr:sp macro="[0]!modList07.cmdDoIt_Click_Handler" textlink="">
      <xdr:nvSpPr>
        <xdr:cNvPr id="18" name="cmdCreate_Sheets" hidden="1"/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/>
        <xdr:cNvGrpSpPr>
          <a:grpSpLocks/>
        </xdr:cNvGrpSpPr>
      </xdr:nvGrpSpPr>
      <xdr:grpSpPr bwMode="auto">
        <a:xfrm>
          <a:off x="7315200" y="3209925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9</xdr:col>
      <xdr:colOff>38100</xdr:colOff>
      <xdr:row>14</xdr:row>
      <xdr:rowOff>0</xdr:rowOff>
    </xdr:from>
    <xdr:ext cx="190500" cy="0"/>
    <xdr:grpSp>
      <xdr:nvGrpSpPr>
        <xdr:cNvPr id="7" name="shCalendar" hidden="1"/>
        <xdr:cNvGrpSpPr>
          <a:grpSpLocks/>
        </xdr:cNvGrpSpPr>
      </xdr:nvGrpSpPr>
      <xdr:grpSpPr bwMode="auto">
        <a:xfrm>
          <a:off x="12744450" y="3209925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11</xdr:col>
      <xdr:colOff>38100</xdr:colOff>
      <xdr:row>14</xdr:row>
      <xdr:rowOff>0</xdr:rowOff>
    </xdr:from>
    <xdr:ext cx="190500" cy="0"/>
    <xdr:grpSp>
      <xdr:nvGrpSpPr>
        <xdr:cNvPr id="10" name="shCalendar" hidden="1"/>
        <xdr:cNvGrpSpPr>
          <a:grpSpLocks/>
        </xdr:cNvGrpSpPr>
      </xdr:nvGrpSpPr>
      <xdr:grpSpPr bwMode="auto">
        <a:xfrm>
          <a:off x="18173700" y="3209925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13</xdr:col>
      <xdr:colOff>38100</xdr:colOff>
      <xdr:row>14</xdr:row>
      <xdr:rowOff>0</xdr:rowOff>
    </xdr:from>
    <xdr:ext cx="190500" cy="0"/>
    <xdr:grpSp>
      <xdr:nvGrpSpPr>
        <xdr:cNvPr id="13" name="shCalendar" hidden="1"/>
        <xdr:cNvGrpSpPr>
          <a:grpSpLocks/>
        </xdr:cNvGrpSpPr>
      </xdr:nvGrpSpPr>
      <xdr:grpSpPr bwMode="auto">
        <a:xfrm>
          <a:off x="23602950" y="3209925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15</xdr:col>
      <xdr:colOff>38100</xdr:colOff>
      <xdr:row>14</xdr:row>
      <xdr:rowOff>0</xdr:rowOff>
    </xdr:from>
    <xdr:ext cx="190500" cy="0"/>
    <xdr:grpSp>
      <xdr:nvGrpSpPr>
        <xdr:cNvPr id="16" name="shCalendar" hidden="1"/>
        <xdr:cNvGrpSpPr>
          <a:grpSpLocks/>
        </xdr:cNvGrpSpPr>
      </xdr:nvGrpSpPr>
      <xdr:grpSpPr bwMode="auto">
        <a:xfrm>
          <a:off x="29032200" y="3209925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/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/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 x14ac:dyDescent="0.1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 x14ac:dyDescent="0.15">
      <c r="AA1" s="119" t="s">
        <v>68</v>
      </c>
    </row>
    <row r="2" spans="1:27" ht="16.5" customHeight="1" x14ac:dyDescent="0.15">
      <c r="B2" s="424" t="str">
        <f>"Код шаблона: " &amp; GetCode()</f>
        <v>Код шаблона: FAS.JKH.OPEN.INFO.QUARTER.WARM</v>
      </c>
      <c r="C2" s="424"/>
      <c r="D2" s="424"/>
      <c r="E2" s="424"/>
      <c r="F2" s="424"/>
      <c r="G2" s="424"/>
      <c r="V2" s="110"/>
    </row>
    <row r="3" spans="1:27" ht="18" customHeight="1" x14ac:dyDescent="0.15">
      <c r="B3" s="425" t="str">
        <f>"Версия " &amp; GetVersion()</f>
        <v>Версия 1.1</v>
      </c>
      <c r="C3" s="425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 x14ac:dyDescent="0.15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 x14ac:dyDescent="0.15">
      <c r="B5" s="426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27"/>
      <c r="D5" s="427"/>
      <c r="E5" s="427"/>
      <c r="F5" s="427"/>
      <c r="G5" s="427"/>
      <c r="H5" s="427"/>
      <c r="I5" s="427"/>
      <c r="J5" s="427"/>
      <c r="K5" s="427"/>
      <c r="L5" s="427"/>
      <c r="M5" s="427"/>
      <c r="N5" s="427"/>
      <c r="O5" s="427"/>
      <c r="P5" s="427"/>
      <c r="Q5" s="427"/>
      <c r="R5" s="427"/>
      <c r="S5" s="427"/>
      <c r="T5" s="427"/>
      <c r="U5" s="427"/>
      <c r="V5" s="427"/>
      <c r="W5" s="427"/>
      <c r="X5" s="427"/>
      <c r="Y5" s="428"/>
    </row>
    <row r="6" spans="1:27" ht="9.75" customHeight="1" x14ac:dyDescent="0.2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hidden="1" customHeight="1" x14ac:dyDescent="0.2">
      <c r="A7" s="110"/>
      <c r="B7" s="123"/>
      <c r="C7" s="124"/>
      <c r="D7" s="125"/>
      <c r="E7" s="415" t="s">
        <v>224</v>
      </c>
      <c r="F7" s="415"/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15"/>
      <c r="T7" s="415"/>
      <c r="U7" s="415"/>
      <c r="V7" s="415"/>
      <c r="W7" s="415"/>
      <c r="X7" s="415"/>
      <c r="Y7" s="114"/>
    </row>
    <row r="8" spans="1:27" ht="15" hidden="1" customHeight="1" x14ac:dyDescent="0.2">
      <c r="A8" s="110"/>
      <c r="B8" s="123"/>
      <c r="C8" s="124"/>
      <c r="D8" s="125"/>
      <c r="E8" s="415"/>
      <c r="F8" s="415"/>
      <c r="G8" s="415"/>
      <c r="H8" s="415"/>
      <c r="I8" s="415"/>
      <c r="J8" s="415"/>
      <c r="K8" s="415"/>
      <c r="L8" s="415"/>
      <c r="M8" s="415"/>
      <c r="N8" s="415"/>
      <c r="O8" s="415"/>
      <c r="P8" s="415"/>
      <c r="Q8" s="415"/>
      <c r="R8" s="415"/>
      <c r="S8" s="415"/>
      <c r="T8" s="415"/>
      <c r="U8" s="415"/>
      <c r="V8" s="415"/>
      <c r="W8" s="415"/>
      <c r="X8" s="415"/>
      <c r="Y8" s="114"/>
    </row>
    <row r="9" spans="1:27" ht="15" hidden="1" customHeight="1" x14ac:dyDescent="0.2">
      <c r="A9" s="110"/>
      <c r="B9" s="123"/>
      <c r="C9" s="124"/>
      <c r="D9" s="125"/>
      <c r="E9" s="415"/>
      <c r="F9" s="415"/>
      <c r="G9" s="415"/>
      <c r="H9" s="415"/>
      <c r="I9" s="415"/>
      <c r="J9" s="415"/>
      <c r="K9" s="415"/>
      <c r="L9" s="415"/>
      <c r="M9" s="415"/>
      <c r="N9" s="415"/>
      <c r="O9" s="415"/>
      <c r="P9" s="415"/>
      <c r="Q9" s="415"/>
      <c r="R9" s="415"/>
      <c r="S9" s="415"/>
      <c r="T9" s="415"/>
      <c r="U9" s="415"/>
      <c r="V9" s="415"/>
      <c r="W9" s="415"/>
      <c r="X9" s="415"/>
      <c r="Y9" s="114"/>
    </row>
    <row r="10" spans="1:27" ht="10.5" hidden="1" customHeight="1" x14ac:dyDescent="0.2">
      <c r="A10" s="110"/>
      <c r="B10" s="123"/>
      <c r="C10" s="124"/>
      <c r="D10" s="125"/>
      <c r="E10" s="415"/>
      <c r="F10" s="415"/>
      <c r="G10" s="415"/>
      <c r="H10" s="415"/>
      <c r="I10" s="415"/>
      <c r="J10" s="415"/>
      <c r="K10" s="415"/>
      <c r="L10" s="415"/>
      <c r="M10" s="415"/>
      <c r="N10" s="415"/>
      <c r="O10" s="415"/>
      <c r="P10" s="415"/>
      <c r="Q10" s="415"/>
      <c r="R10" s="415"/>
      <c r="S10" s="415"/>
      <c r="T10" s="415"/>
      <c r="U10" s="415"/>
      <c r="V10" s="415"/>
      <c r="W10" s="415"/>
      <c r="X10" s="415"/>
      <c r="Y10" s="114"/>
    </row>
    <row r="11" spans="1:27" ht="27" hidden="1" customHeight="1" x14ac:dyDescent="0.2">
      <c r="A11" s="110"/>
      <c r="B11" s="123"/>
      <c r="C11" s="124"/>
      <c r="D11" s="125"/>
      <c r="E11" s="415"/>
      <c r="F11" s="415"/>
      <c r="G11" s="415"/>
      <c r="H11" s="415"/>
      <c r="I11" s="415"/>
      <c r="J11" s="415"/>
      <c r="K11" s="415"/>
      <c r="L11" s="415"/>
      <c r="M11" s="415"/>
      <c r="N11" s="415"/>
      <c r="O11" s="415"/>
      <c r="P11" s="415"/>
      <c r="Q11" s="415"/>
      <c r="R11" s="415"/>
      <c r="S11" s="415"/>
      <c r="T11" s="415"/>
      <c r="U11" s="415"/>
      <c r="V11" s="415"/>
      <c r="W11" s="415"/>
      <c r="X11" s="415"/>
      <c r="Y11" s="114"/>
    </row>
    <row r="12" spans="1:27" ht="12" hidden="1" customHeight="1" x14ac:dyDescent="0.2">
      <c r="A12" s="110"/>
      <c r="B12" s="123"/>
      <c r="C12" s="124"/>
      <c r="D12" s="125"/>
      <c r="E12" s="415"/>
      <c r="F12" s="415"/>
      <c r="G12" s="415"/>
      <c r="H12" s="415"/>
      <c r="I12" s="415"/>
      <c r="J12" s="415"/>
      <c r="K12" s="415"/>
      <c r="L12" s="415"/>
      <c r="M12" s="415"/>
      <c r="N12" s="415"/>
      <c r="O12" s="415"/>
      <c r="P12" s="415"/>
      <c r="Q12" s="415"/>
      <c r="R12" s="415"/>
      <c r="S12" s="415"/>
      <c r="T12" s="415"/>
      <c r="U12" s="415"/>
      <c r="V12" s="415"/>
      <c r="W12" s="415"/>
      <c r="X12" s="415"/>
      <c r="Y12" s="114"/>
    </row>
    <row r="13" spans="1:27" ht="38.25" hidden="1" customHeight="1" x14ac:dyDescent="0.2">
      <c r="A13" s="110"/>
      <c r="B13" s="123"/>
      <c r="C13" s="124"/>
      <c r="D13" s="125"/>
      <c r="E13" s="415"/>
      <c r="F13" s="415"/>
      <c r="G13" s="415"/>
      <c r="H13" s="415"/>
      <c r="I13" s="415"/>
      <c r="J13" s="415"/>
      <c r="K13" s="415"/>
      <c r="L13" s="415"/>
      <c r="M13" s="415"/>
      <c r="N13" s="415"/>
      <c r="O13" s="415"/>
      <c r="P13" s="415"/>
      <c r="Q13" s="415"/>
      <c r="R13" s="415"/>
      <c r="S13" s="415"/>
      <c r="T13" s="415"/>
      <c r="U13" s="415"/>
      <c r="V13" s="415"/>
      <c r="W13" s="415"/>
      <c r="X13" s="415"/>
      <c r="Y13" s="115"/>
    </row>
    <row r="14" spans="1:27" ht="15" hidden="1" customHeight="1" x14ac:dyDescent="0.2">
      <c r="A14" s="110"/>
      <c r="B14" s="123"/>
      <c r="C14" s="124"/>
      <c r="D14" s="125"/>
      <c r="E14" s="415"/>
      <c r="F14" s="415"/>
      <c r="G14" s="415"/>
      <c r="H14" s="415"/>
      <c r="I14" s="415"/>
      <c r="J14" s="415"/>
      <c r="K14" s="415"/>
      <c r="L14" s="415"/>
      <c r="M14" s="415"/>
      <c r="N14" s="415"/>
      <c r="O14" s="415"/>
      <c r="P14" s="415"/>
      <c r="Q14" s="415"/>
      <c r="R14" s="415"/>
      <c r="S14" s="415"/>
      <c r="T14" s="415"/>
      <c r="U14" s="415"/>
      <c r="V14" s="415"/>
      <c r="W14" s="415"/>
      <c r="X14" s="415"/>
      <c r="Y14" s="114"/>
    </row>
    <row r="15" spans="1:27" ht="15" hidden="1" x14ac:dyDescent="0.2">
      <c r="A15" s="110"/>
      <c r="B15" s="123"/>
      <c r="C15" s="124"/>
      <c r="D15" s="125"/>
      <c r="E15" s="415"/>
      <c r="F15" s="415"/>
      <c r="G15" s="415"/>
      <c r="H15" s="415"/>
      <c r="I15" s="415"/>
      <c r="J15" s="415"/>
      <c r="K15" s="415"/>
      <c r="L15" s="415"/>
      <c r="M15" s="415"/>
      <c r="N15" s="415"/>
      <c r="O15" s="415"/>
      <c r="P15" s="415"/>
      <c r="Q15" s="415"/>
      <c r="R15" s="415"/>
      <c r="S15" s="415"/>
      <c r="T15" s="415"/>
      <c r="U15" s="415"/>
      <c r="V15" s="415"/>
      <c r="W15" s="415"/>
      <c r="X15" s="415"/>
      <c r="Y15" s="114"/>
    </row>
    <row r="16" spans="1:27" ht="15" hidden="1" x14ac:dyDescent="0.2">
      <c r="A16" s="110"/>
      <c r="B16" s="123"/>
      <c r="C16" s="124"/>
      <c r="D16" s="125"/>
      <c r="E16" s="415"/>
      <c r="F16" s="415"/>
      <c r="G16" s="415"/>
      <c r="H16" s="415"/>
      <c r="I16" s="415"/>
      <c r="J16" s="415"/>
      <c r="K16" s="415"/>
      <c r="L16" s="415"/>
      <c r="M16" s="415"/>
      <c r="N16" s="415"/>
      <c r="O16" s="415"/>
      <c r="P16" s="415"/>
      <c r="Q16" s="415"/>
      <c r="R16" s="415"/>
      <c r="S16" s="415"/>
      <c r="T16" s="415"/>
      <c r="U16" s="415"/>
      <c r="V16" s="415"/>
      <c r="W16" s="415"/>
      <c r="X16" s="415"/>
      <c r="Y16" s="114"/>
    </row>
    <row r="17" spans="1:25" ht="15" hidden="1" customHeight="1" x14ac:dyDescent="0.2">
      <c r="A17" s="110"/>
      <c r="B17" s="123"/>
      <c r="C17" s="124"/>
      <c r="D17" s="125"/>
      <c r="E17" s="415"/>
      <c r="F17" s="415"/>
      <c r="G17" s="415"/>
      <c r="H17" s="415"/>
      <c r="I17" s="415"/>
      <c r="J17" s="415"/>
      <c r="K17" s="415"/>
      <c r="L17" s="415"/>
      <c r="M17" s="415"/>
      <c r="N17" s="415"/>
      <c r="O17" s="415"/>
      <c r="P17" s="415"/>
      <c r="Q17" s="415"/>
      <c r="R17" s="415"/>
      <c r="S17" s="415"/>
      <c r="T17" s="415"/>
      <c r="U17" s="415"/>
      <c r="V17" s="415"/>
      <c r="W17" s="415"/>
      <c r="X17" s="415"/>
      <c r="Y17" s="114"/>
    </row>
    <row r="18" spans="1:25" ht="15" hidden="1" x14ac:dyDescent="0.2">
      <c r="A18" s="110"/>
      <c r="B18" s="123"/>
      <c r="C18" s="124"/>
      <c r="D18" s="125"/>
      <c r="E18" s="415"/>
      <c r="F18" s="415"/>
      <c r="G18" s="415"/>
      <c r="H18" s="415"/>
      <c r="I18" s="415"/>
      <c r="J18" s="415"/>
      <c r="K18" s="415"/>
      <c r="L18" s="415"/>
      <c r="M18" s="415"/>
      <c r="N18" s="415"/>
      <c r="O18" s="415"/>
      <c r="P18" s="415"/>
      <c r="Q18" s="415"/>
      <c r="R18" s="415"/>
      <c r="S18" s="415"/>
      <c r="T18" s="415"/>
      <c r="U18" s="415"/>
      <c r="V18" s="415"/>
      <c r="W18" s="415"/>
      <c r="X18" s="415"/>
      <c r="Y18" s="114"/>
    </row>
    <row r="19" spans="1:25" ht="23.45" hidden="1" customHeight="1" x14ac:dyDescent="0.15">
      <c r="A19" s="110"/>
      <c r="B19" s="123"/>
      <c r="C19" s="124"/>
      <c r="D19" s="126"/>
      <c r="E19" s="415"/>
      <c r="F19" s="415"/>
      <c r="G19" s="415"/>
      <c r="H19" s="415"/>
      <c r="I19" s="415"/>
      <c r="J19" s="415"/>
      <c r="K19" s="415"/>
      <c r="L19" s="415"/>
      <c r="M19" s="415"/>
      <c r="N19" s="415"/>
      <c r="O19" s="415"/>
      <c r="P19" s="415"/>
      <c r="Q19" s="415"/>
      <c r="R19" s="415"/>
      <c r="S19" s="415"/>
      <c r="T19" s="415"/>
      <c r="U19" s="415"/>
      <c r="V19" s="415"/>
      <c r="W19" s="415"/>
      <c r="X19" s="415"/>
      <c r="Y19" s="114"/>
    </row>
    <row r="20" spans="1:25" ht="15" hidden="1" x14ac:dyDescent="0.15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 x14ac:dyDescent="0.2">
      <c r="A21" s="110"/>
      <c r="B21" s="123"/>
      <c r="C21" s="124"/>
      <c r="D21" s="128"/>
      <c r="E21" s="135" t="s">
        <v>66</v>
      </c>
      <c r="F21" s="422" t="s">
        <v>70</v>
      </c>
      <c r="G21" s="423"/>
      <c r="H21" s="423"/>
      <c r="I21" s="423"/>
      <c r="J21" s="423"/>
      <c r="K21" s="423"/>
      <c r="L21" s="423"/>
      <c r="M21" s="423"/>
      <c r="N21" s="125"/>
      <c r="O21" s="137" t="s">
        <v>66</v>
      </c>
      <c r="P21" s="429" t="s">
        <v>67</v>
      </c>
      <c r="Q21" s="430"/>
      <c r="R21" s="430"/>
      <c r="S21" s="430"/>
      <c r="T21" s="430"/>
      <c r="U21" s="430"/>
      <c r="V21" s="430"/>
      <c r="W21" s="430"/>
      <c r="X21" s="430"/>
      <c r="Y21" s="114"/>
    </row>
    <row r="22" spans="1:25" ht="14.25" hidden="1" customHeight="1" x14ac:dyDescent="0.2">
      <c r="A22" s="110"/>
      <c r="B22" s="123"/>
      <c r="C22" s="124"/>
      <c r="D22" s="128"/>
      <c r="E22" s="136" t="s">
        <v>66</v>
      </c>
      <c r="F22" s="422" t="s">
        <v>69</v>
      </c>
      <c r="G22" s="423"/>
      <c r="H22" s="423"/>
      <c r="I22" s="423"/>
      <c r="J22" s="423"/>
      <c r="K22" s="423"/>
      <c r="L22" s="423"/>
      <c r="M22" s="423"/>
      <c r="N22" s="125"/>
      <c r="O22" s="138" t="s">
        <v>66</v>
      </c>
      <c r="P22" s="429" t="s">
        <v>225</v>
      </c>
      <c r="Q22" s="430"/>
      <c r="R22" s="430"/>
      <c r="S22" s="430"/>
      <c r="T22" s="430"/>
      <c r="U22" s="430"/>
      <c r="V22" s="430"/>
      <c r="W22" s="430"/>
      <c r="X22" s="430"/>
      <c r="Y22" s="114"/>
    </row>
    <row r="23" spans="1:25" ht="27" hidden="1" customHeight="1" x14ac:dyDescent="0.2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21"/>
      <c r="Q23" s="421"/>
      <c r="R23" s="421"/>
      <c r="S23" s="421"/>
      <c r="T23" s="421"/>
      <c r="U23" s="421"/>
      <c r="V23" s="421"/>
      <c r="W23" s="421"/>
      <c r="X23" s="125"/>
      <c r="Y23" s="114"/>
    </row>
    <row r="24" spans="1:25" ht="15" hidden="1" customHeight="1" x14ac:dyDescent="0.2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 x14ac:dyDescent="0.2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 x14ac:dyDescent="0.2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 x14ac:dyDescent="0.2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 x14ac:dyDescent="0.2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 x14ac:dyDescent="0.2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 x14ac:dyDescent="0.2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 x14ac:dyDescent="0.2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 x14ac:dyDescent="0.2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 x14ac:dyDescent="0.15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 x14ac:dyDescent="0.15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customHeight="1" x14ac:dyDescent="0.2">
      <c r="A35" s="110"/>
      <c r="B35" s="123"/>
      <c r="C35" s="124"/>
      <c r="D35" s="128"/>
      <c r="E35" s="415" t="s">
        <v>130</v>
      </c>
      <c r="F35" s="415"/>
      <c r="G35" s="415"/>
      <c r="H35" s="415"/>
      <c r="I35" s="415"/>
      <c r="J35" s="415"/>
      <c r="K35" s="415"/>
      <c r="L35" s="415"/>
      <c r="M35" s="415"/>
      <c r="N35" s="415"/>
      <c r="O35" s="415"/>
      <c r="P35" s="415"/>
      <c r="Q35" s="415"/>
      <c r="R35" s="415"/>
      <c r="S35" s="415"/>
      <c r="T35" s="415"/>
      <c r="U35" s="415"/>
      <c r="V35" s="415"/>
      <c r="W35" s="415"/>
      <c r="X35" s="415"/>
      <c r="Y35" s="114"/>
    </row>
    <row r="36" spans="1:25" ht="38.25" customHeight="1" x14ac:dyDescent="0.2">
      <c r="A36" s="110"/>
      <c r="B36" s="123"/>
      <c r="C36" s="124"/>
      <c r="D36" s="128"/>
      <c r="E36" s="415"/>
      <c r="F36" s="415"/>
      <c r="G36" s="415"/>
      <c r="H36" s="415"/>
      <c r="I36" s="415"/>
      <c r="J36" s="415"/>
      <c r="K36" s="415"/>
      <c r="L36" s="415"/>
      <c r="M36" s="415"/>
      <c r="N36" s="415"/>
      <c r="O36" s="415"/>
      <c r="P36" s="415"/>
      <c r="Q36" s="415"/>
      <c r="R36" s="415"/>
      <c r="S36" s="415"/>
      <c r="T36" s="415"/>
      <c r="U36" s="415"/>
      <c r="V36" s="415"/>
      <c r="W36" s="415"/>
      <c r="X36" s="415"/>
      <c r="Y36" s="114"/>
    </row>
    <row r="37" spans="1:25" ht="9.75" customHeight="1" x14ac:dyDescent="0.2">
      <c r="A37" s="110"/>
      <c r="B37" s="123"/>
      <c r="C37" s="124"/>
      <c r="D37" s="128"/>
      <c r="E37" s="415"/>
      <c r="F37" s="415"/>
      <c r="G37" s="415"/>
      <c r="H37" s="415"/>
      <c r="I37" s="415"/>
      <c r="J37" s="415"/>
      <c r="K37" s="415"/>
      <c r="L37" s="415"/>
      <c r="M37" s="415"/>
      <c r="N37" s="415"/>
      <c r="O37" s="415"/>
      <c r="P37" s="415"/>
      <c r="Q37" s="415"/>
      <c r="R37" s="415"/>
      <c r="S37" s="415"/>
      <c r="T37" s="415"/>
      <c r="U37" s="415"/>
      <c r="V37" s="415"/>
      <c r="W37" s="415"/>
      <c r="X37" s="415"/>
      <c r="Y37" s="114"/>
    </row>
    <row r="38" spans="1:25" ht="51" customHeight="1" x14ac:dyDescent="0.2">
      <c r="A38" s="110"/>
      <c r="B38" s="123"/>
      <c r="C38" s="124"/>
      <c r="D38" s="128"/>
      <c r="E38" s="415"/>
      <c r="F38" s="415"/>
      <c r="G38" s="415"/>
      <c r="H38" s="415"/>
      <c r="I38" s="415"/>
      <c r="J38" s="415"/>
      <c r="K38" s="415"/>
      <c r="L38" s="415"/>
      <c r="M38" s="415"/>
      <c r="N38" s="415"/>
      <c r="O38" s="415"/>
      <c r="P38" s="415"/>
      <c r="Q38" s="415"/>
      <c r="R38" s="415"/>
      <c r="S38" s="415"/>
      <c r="T38" s="415"/>
      <c r="U38" s="415"/>
      <c r="V38" s="415"/>
      <c r="W38" s="415"/>
      <c r="X38" s="415"/>
      <c r="Y38" s="114"/>
    </row>
    <row r="39" spans="1:25" ht="15" customHeight="1" x14ac:dyDescent="0.2">
      <c r="A39" s="110"/>
      <c r="B39" s="123"/>
      <c r="C39" s="124"/>
      <c r="D39" s="128"/>
      <c r="E39" s="415"/>
      <c r="F39" s="415"/>
      <c r="G39" s="415"/>
      <c r="H39" s="415"/>
      <c r="I39" s="415"/>
      <c r="J39" s="415"/>
      <c r="K39" s="415"/>
      <c r="L39" s="415"/>
      <c r="M39" s="415"/>
      <c r="N39" s="415"/>
      <c r="O39" s="415"/>
      <c r="P39" s="415"/>
      <c r="Q39" s="415"/>
      <c r="R39" s="415"/>
      <c r="S39" s="415"/>
      <c r="T39" s="415"/>
      <c r="U39" s="415"/>
      <c r="V39" s="415"/>
      <c r="W39" s="415"/>
      <c r="X39" s="415"/>
      <c r="Y39" s="114"/>
    </row>
    <row r="40" spans="1:25" ht="12" customHeight="1" x14ac:dyDescent="0.2">
      <c r="A40" s="110"/>
      <c r="B40" s="123"/>
      <c r="C40" s="124"/>
      <c r="D40" s="128"/>
      <c r="E40" s="413"/>
      <c r="F40" s="413"/>
      <c r="G40" s="413"/>
      <c r="H40" s="413"/>
      <c r="I40" s="413"/>
      <c r="J40" s="413"/>
      <c r="K40" s="413"/>
      <c r="L40" s="413"/>
      <c r="M40" s="413"/>
      <c r="N40" s="413"/>
      <c r="O40" s="413"/>
      <c r="P40" s="413"/>
      <c r="Q40" s="413"/>
      <c r="R40" s="413"/>
      <c r="S40" s="413"/>
      <c r="T40" s="413"/>
      <c r="U40" s="413"/>
      <c r="V40" s="413"/>
      <c r="W40" s="413"/>
      <c r="X40" s="413"/>
      <c r="Y40" s="114"/>
    </row>
    <row r="41" spans="1:25" ht="15.95" customHeight="1" x14ac:dyDescent="0.2">
      <c r="A41" s="110"/>
      <c r="B41" s="123"/>
      <c r="C41" s="124"/>
      <c r="D41" s="128"/>
      <c r="E41" s="414"/>
      <c r="F41" s="414"/>
      <c r="G41" s="414"/>
      <c r="H41" s="414"/>
      <c r="I41" s="414"/>
      <c r="J41" s="414"/>
      <c r="K41" s="414"/>
      <c r="L41" s="414"/>
      <c r="M41" s="414"/>
      <c r="N41" s="414"/>
      <c r="O41" s="414"/>
      <c r="P41" s="414"/>
      <c r="Q41" s="414"/>
      <c r="R41" s="414"/>
      <c r="S41" s="414"/>
      <c r="T41" s="414"/>
      <c r="U41" s="414"/>
      <c r="V41" s="414"/>
      <c r="W41" s="414"/>
      <c r="X41" s="414"/>
      <c r="Y41" s="114"/>
    </row>
    <row r="42" spans="1:25" ht="15.95" customHeight="1" x14ac:dyDescent="0.2">
      <c r="A42" s="110"/>
      <c r="B42" s="123"/>
      <c r="C42" s="124"/>
      <c r="D42" s="128"/>
      <c r="E42" s="414"/>
      <c r="F42" s="414"/>
      <c r="G42" s="414"/>
      <c r="H42" s="414"/>
      <c r="I42" s="414"/>
      <c r="J42" s="414"/>
      <c r="K42" s="414"/>
      <c r="L42" s="414"/>
      <c r="M42" s="414"/>
      <c r="N42" s="414"/>
      <c r="O42" s="414"/>
      <c r="P42" s="414"/>
      <c r="Q42" s="414"/>
      <c r="R42" s="414"/>
      <c r="S42" s="414"/>
      <c r="T42" s="414"/>
      <c r="U42" s="414"/>
      <c r="V42" s="414"/>
      <c r="W42" s="414"/>
      <c r="X42" s="414"/>
      <c r="Y42" s="114"/>
    </row>
    <row r="43" spans="1:25" ht="15.95" customHeight="1" x14ac:dyDescent="0.2">
      <c r="A43" s="110"/>
      <c r="B43" s="123"/>
      <c r="C43" s="124"/>
      <c r="D43" s="128"/>
      <c r="E43" s="414"/>
      <c r="F43" s="414"/>
      <c r="G43" s="414"/>
      <c r="H43" s="414"/>
      <c r="I43" s="414"/>
      <c r="J43" s="414"/>
      <c r="K43" s="414"/>
      <c r="L43" s="414"/>
      <c r="M43" s="414"/>
      <c r="N43" s="414"/>
      <c r="O43" s="414"/>
      <c r="P43" s="414"/>
      <c r="Q43" s="414"/>
      <c r="R43" s="414"/>
      <c r="S43" s="414"/>
      <c r="T43" s="414"/>
      <c r="U43" s="414"/>
      <c r="V43" s="414"/>
      <c r="W43" s="414"/>
      <c r="X43" s="414"/>
      <c r="Y43" s="114"/>
    </row>
    <row r="44" spans="1:25" ht="15.95" customHeight="1" x14ac:dyDescent="0.15">
      <c r="A44" s="110"/>
      <c r="B44" s="123"/>
      <c r="C44" s="124"/>
      <c r="D44" s="126"/>
      <c r="E44" s="414"/>
      <c r="F44" s="414"/>
      <c r="G44" s="414"/>
      <c r="H44" s="414"/>
      <c r="I44" s="414"/>
      <c r="J44" s="414"/>
      <c r="K44" s="414"/>
      <c r="L44" s="414"/>
      <c r="M44" s="414"/>
      <c r="N44" s="414"/>
      <c r="O44" s="414"/>
      <c r="P44" s="414"/>
      <c r="Q44" s="414"/>
      <c r="R44" s="414"/>
      <c r="S44" s="414"/>
      <c r="T44" s="414"/>
      <c r="U44" s="414"/>
      <c r="V44" s="414"/>
      <c r="W44" s="414"/>
      <c r="X44" s="414"/>
      <c r="Y44" s="114"/>
    </row>
    <row r="45" spans="1:25" ht="18" customHeight="1" x14ac:dyDescent="0.15">
      <c r="A45" s="110"/>
      <c r="B45" s="123"/>
      <c r="C45" s="124"/>
      <c r="D45" s="126"/>
      <c r="E45" s="414"/>
      <c r="F45" s="414"/>
      <c r="G45" s="414"/>
      <c r="H45" s="414"/>
      <c r="I45" s="414"/>
      <c r="J45" s="414"/>
      <c r="K45" s="414"/>
      <c r="L45" s="414"/>
      <c r="M45" s="414"/>
      <c r="N45" s="414"/>
      <c r="O45" s="414"/>
      <c r="P45" s="414"/>
      <c r="Q45" s="414"/>
      <c r="R45" s="414"/>
      <c r="S45" s="414"/>
      <c r="T45" s="414"/>
      <c r="U45" s="414"/>
      <c r="V45" s="414"/>
      <c r="W45" s="414"/>
      <c r="X45" s="414"/>
      <c r="Y45" s="114"/>
    </row>
    <row r="46" spans="1:25" ht="24" hidden="1" customHeight="1" x14ac:dyDescent="0.2">
      <c r="A46" s="110"/>
      <c r="B46" s="123"/>
      <c r="C46" s="124"/>
      <c r="D46" s="128"/>
      <c r="E46" s="415" t="s">
        <v>65</v>
      </c>
      <c r="F46" s="415"/>
      <c r="G46" s="415"/>
      <c r="H46" s="415"/>
      <c r="I46" s="415"/>
      <c r="J46" s="415"/>
      <c r="K46" s="415"/>
      <c r="L46" s="415"/>
      <c r="M46" s="415"/>
      <c r="N46" s="415"/>
      <c r="O46" s="415"/>
      <c r="P46" s="415"/>
      <c r="Q46" s="415"/>
      <c r="R46" s="415"/>
      <c r="S46" s="415"/>
      <c r="T46" s="415"/>
      <c r="U46" s="415"/>
      <c r="V46" s="415"/>
      <c r="W46" s="415"/>
      <c r="X46" s="415"/>
      <c r="Y46" s="114"/>
    </row>
    <row r="47" spans="1:25" ht="37.5" hidden="1" customHeight="1" x14ac:dyDescent="0.2">
      <c r="A47" s="110"/>
      <c r="B47" s="123"/>
      <c r="C47" s="124"/>
      <c r="D47" s="128"/>
      <c r="E47" s="415"/>
      <c r="F47" s="415"/>
      <c r="G47" s="415"/>
      <c r="H47" s="415"/>
      <c r="I47" s="415"/>
      <c r="J47" s="415"/>
      <c r="K47" s="415"/>
      <c r="L47" s="415"/>
      <c r="M47" s="415"/>
      <c r="N47" s="415"/>
      <c r="O47" s="415"/>
      <c r="P47" s="415"/>
      <c r="Q47" s="415"/>
      <c r="R47" s="415"/>
      <c r="S47" s="415"/>
      <c r="T47" s="415"/>
      <c r="U47" s="415"/>
      <c r="V47" s="415"/>
      <c r="W47" s="415"/>
      <c r="X47" s="415"/>
      <c r="Y47" s="114"/>
    </row>
    <row r="48" spans="1:25" ht="24" hidden="1" customHeight="1" x14ac:dyDescent="0.2">
      <c r="A48" s="110"/>
      <c r="B48" s="123"/>
      <c r="C48" s="124"/>
      <c r="D48" s="128"/>
      <c r="E48" s="415"/>
      <c r="F48" s="415"/>
      <c r="G48" s="415"/>
      <c r="H48" s="415"/>
      <c r="I48" s="415"/>
      <c r="J48" s="415"/>
      <c r="K48" s="415"/>
      <c r="L48" s="415"/>
      <c r="M48" s="415"/>
      <c r="N48" s="415"/>
      <c r="O48" s="415"/>
      <c r="P48" s="415"/>
      <c r="Q48" s="415"/>
      <c r="R48" s="415"/>
      <c r="S48" s="415"/>
      <c r="T48" s="415"/>
      <c r="U48" s="415"/>
      <c r="V48" s="415"/>
      <c r="W48" s="415"/>
      <c r="X48" s="415"/>
      <c r="Y48" s="114"/>
    </row>
    <row r="49" spans="1:25" ht="51" hidden="1" customHeight="1" x14ac:dyDescent="0.2">
      <c r="A49" s="110"/>
      <c r="B49" s="123"/>
      <c r="C49" s="124"/>
      <c r="D49" s="128"/>
      <c r="E49" s="415"/>
      <c r="F49" s="415"/>
      <c r="G49" s="415"/>
      <c r="H49" s="415"/>
      <c r="I49" s="415"/>
      <c r="J49" s="415"/>
      <c r="K49" s="415"/>
      <c r="L49" s="415"/>
      <c r="M49" s="415"/>
      <c r="N49" s="415"/>
      <c r="O49" s="415"/>
      <c r="P49" s="415"/>
      <c r="Q49" s="415"/>
      <c r="R49" s="415"/>
      <c r="S49" s="415"/>
      <c r="T49" s="415"/>
      <c r="U49" s="415"/>
      <c r="V49" s="415"/>
      <c r="W49" s="415"/>
      <c r="X49" s="415"/>
      <c r="Y49" s="114"/>
    </row>
    <row r="50" spans="1:25" ht="12" hidden="1" customHeight="1" x14ac:dyDescent="0.2">
      <c r="A50" s="110"/>
      <c r="B50" s="123"/>
      <c r="C50" s="124"/>
      <c r="D50" s="128"/>
      <c r="E50" s="415"/>
      <c r="F50" s="415"/>
      <c r="G50" s="415"/>
      <c r="H50" s="415"/>
      <c r="I50" s="415"/>
      <c r="J50" s="415"/>
      <c r="K50" s="415"/>
      <c r="L50" s="415"/>
      <c r="M50" s="415"/>
      <c r="N50" s="415"/>
      <c r="O50" s="415"/>
      <c r="P50" s="415"/>
      <c r="Q50" s="415"/>
      <c r="R50" s="415"/>
      <c r="S50" s="415"/>
      <c r="T50" s="415"/>
      <c r="U50" s="415"/>
      <c r="V50" s="415"/>
      <c r="W50" s="415"/>
      <c r="X50" s="415"/>
      <c r="Y50" s="114"/>
    </row>
    <row r="51" spans="1:25" ht="12" hidden="1" customHeight="1" x14ac:dyDescent="0.2">
      <c r="A51" s="110"/>
      <c r="B51" s="123"/>
      <c r="C51" s="124"/>
      <c r="D51" s="128"/>
      <c r="E51" s="415"/>
      <c r="F51" s="415"/>
      <c r="G51" s="415"/>
      <c r="H51" s="415"/>
      <c r="I51" s="415"/>
      <c r="J51" s="415"/>
      <c r="K51" s="415"/>
      <c r="L51" s="415"/>
      <c r="M51" s="415"/>
      <c r="N51" s="415"/>
      <c r="O51" s="415"/>
      <c r="P51" s="415"/>
      <c r="Q51" s="415"/>
      <c r="R51" s="415"/>
      <c r="S51" s="415"/>
      <c r="T51" s="415"/>
      <c r="U51" s="415"/>
      <c r="V51" s="415"/>
      <c r="W51" s="415"/>
      <c r="X51" s="415"/>
      <c r="Y51" s="114"/>
    </row>
    <row r="52" spans="1:25" ht="12" hidden="1" customHeight="1" x14ac:dyDescent="0.2">
      <c r="A52" s="110"/>
      <c r="B52" s="123"/>
      <c r="C52" s="124"/>
      <c r="D52" s="128"/>
      <c r="E52" s="415"/>
      <c r="F52" s="415"/>
      <c r="G52" s="415"/>
      <c r="H52" s="415"/>
      <c r="I52" s="415"/>
      <c r="J52" s="415"/>
      <c r="K52" s="415"/>
      <c r="L52" s="415"/>
      <c r="M52" s="415"/>
      <c r="N52" s="415"/>
      <c r="O52" s="415"/>
      <c r="P52" s="415"/>
      <c r="Q52" s="415"/>
      <c r="R52" s="415"/>
      <c r="S52" s="415"/>
      <c r="T52" s="415"/>
      <c r="U52" s="415"/>
      <c r="V52" s="415"/>
      <c r="W52" s="415"/>
      <c r="X52" s="415"/>
      <c r="Y52" s="114"/>
    </row>
    <row r="53" spans="1:25" ht="12" hidden="1" customHeight="1" x14ac:dyDescent="0.2">
      <c r="A53" s="110"/>
      <c r="B53" s="123"/>
      <c r="C53" s="124"/>
      <c r="D53" s="128"/>
      <c r="E53" s="415"/>
      <c r="F53" s="415"/>
      <c r="G53" s="415"/>
      <c r="H53" s="415"/>
      <c r="I53" s="415"/>
      <c r="J53" s="415"/>
      <c r="K53" s="415"/>
      <c r="L53" s="415"/>
      <c r="M53" s="415"/>
      <c r="N53" s="415"/>
      <c r="O53" s="415"/>
      <c r="P53" s="415"/>
      <c r="Q53" s="415"/>
      <c r="R53" s="415"/>
      <c r="S53" s="415"/>
      <c r="T53" s="415"/>
      <c r="U53" s="415"/>
      <c r="V53" s="415"/>
      <c r="W53" s="415"/>
      <c r="X53" s="415"/>
      <c r="Y53" s="114"/>
    </row>
    <row r="54" spans="1:25" ht="12" hidden="1" customHeight="1" x14ac:dyDescent="0.2">
      <c r="A54" s="110"/>
      <c r="B54" s="123"/>
      <c r="C54" s="124"/>
      <c r="D54" s="128"/>
      <c r="E54" s="415"/>
      <c r="F54" s="415"/>
      <c r="G54" s="415"/>
      <c r="H54" s="415"/>
      <c r="I54" s="415"/>
      <c r="J54" s="415"/>
      <c r="K54" s="415"/>
      <c r="L54" s="415"/>
      <c r="M54" s="415"/>
      <c r="N54" s="415"/>
      <c r="O54" s="415"/>
      <c r="P54" s="415"/>
      <c r="Q54" s="415"/>
      <c r="R54" s="415"/>
      <c r="S54" s="415"/>
      <c r="T54" s="415"/>
      <c r="U54" s="415"/>
      <c r="V54" s="415"/>
      <c r="W54" s="415"/>
      <c r="X54" s="415"/>
      <c r="Y54" s="114"/>
    </row>
    <row r="55" spans="1:25" ht="12" hidden="1" customHeight="1" x14ac:dyDescent="0.2">
      <c r="A55" s="110"/>
      <c r="B55" s="123"/>
      <c r="C55" s="124"/>
      <c r="D55" s="128"/>
      <c r="E55" s="415"/>
      <c r="F55" s="415"/>
      <c r="G55" s="415"/>
      <c r="H55" s="415"/>
      <c r="I55" s="415"/>
      <c r="J55" s="415"/>
      <c r="K55" s="415"/>
      <c r="L55" s="415"/>
      <c r="M55" s="415"/>
      <c r="N55" s="415"/>
      <c r="O55" s="415"/>
      <c r="P55" s="415"/>
      <c r="Q55" s="415"/>
      <c r="R55" s="415"/>
      <c r="S55" s="415"/>
      <c r="T55" s="415"/>
      <c r="U55" s="415"/>
      <c r="V55" s="415"/>
      <c r="W55" s="415"/>
      <c r="X55" s="415"/>
      <c r="Y55" s="114"/>
    </row>
    <row r="56" spans="1:25" ht="12" hidden="1" customHeight="1" x14ac:dyDescent="0.15">
      <c r="A56" s="110"/>
      <c r="B56" s="123"/>
      <c r="C56" s="124"/>
      <c r="D56" s="126"/>
      <c r="E56" s="415"/>
      <c r="F56" s="415"/>
      <c r="G56" s="415"/>
      <c r="H56" s="415"/>
      <c r="I56" s="415"/>
      <c r="J56" s="415"/>
      <c r="K56" s="415"/>
      <c r="L56" s="415"/>
      <c r="M56" s="415"/>
      <c r="N56" s="415"/>
      <c r="O56" s="415"/>
      <c r="P56" s="415"/>
      <c r="Q56" s="415"/>
      <c r="R56" s="415"/>
      <c r="S56" s="415"/>
      <c r="T56" s="415"/>
      <c r="U56" s="415"/>
      <c r="V56" s="415"/>
      <c r="W56" s="415"/>
      <c r="X56" s="415"/>
      <c r="Y56" s="114"/>
    </row>
    <row r="57" spans="1:25" ht="11.1" hidden="1" customHeight="1" x14ac:dyDescent="0.15">
      <c r="A57" s="110"/>
      <c r="B57" s="123"/>
      <c r="C57" s="124"/>
      <c r="D57" s="126"/>
      <c r="E57" s="415"/>
      <c r="F57" s="415"/>
      <c r="G57" s="415"/>
      <c r="H57" s="415"/>
      <c r="I57" s="415"/>
      <c r="J57" s="415"/>
      <c r="K57" s="415"/>
      <c r="L57" s="415"/>
      <c r="M57" s="415"/>
      <c r="N57" s="415"/>
      <c r="O57" s="415"/>
      <c r="P57" s="415"/>
      <c r="Q57" s="415"/>
      <c r="R57" s="415"/>
      <c r="S57" s="415"/>
      <c r="T57" s="415"/>
      <c r="U57" s="415"/>
      <c r="V57" s="415"/>
      <c r="W57" s="415"/>
      <c r="X57" s="415"/>
      <c r="Y57" s="114"/>
    </row>
    <row r="58" spans="1:25" ht="15" hidden="1" customHeight="1" x14ac:dyDescent="0.2">
      <c r="A58" s="110"/>
      <c r="B58" s="123"/>
      <c r="C58" s="124"/>
      <c r="D58" s="128"/>
      <c r="E58" s="412" t="s">
        <v>226</v>
      </c>
      <c r="F58" s="412"/>
      <c r="G58" s="412"/>
      <c r="H58" s="412"/>
      <c r="I58" s="412"/>
      <c r="J58" s="412"/>
      <c r="K58" s="412"/>
      <c r="L58" s="412"/>
      <c r="M58" s="412"/>
      <c r="N58" s="412"/>
      <c r="O58" s="412"/>
      <c r="P58" s="412"/>
      <c r="Q58" s="412"/>
      <c r="R58" s="412"/>
      <c r="S58" s="412"/>
      <c r="T58" s="412"/>
      <c r="U58" s="412"/>
      <c r="V58" s="255"/>
      <c r="W58" s="255"/>
      <c r="X58" s="255"/>
      <c r="Y58" s="114"/>
    </row>
    <row r="59" spans="1:25" ht="15" hidden="1" customHeight="1" x14ac:dyDescent="0.2">
      <c r="A59" s="110"/>
      <c r="B59" s="123"/>
      <c r="C59" s="124"/>
      <c r="D59" s="128"/>
      <c r="E59" s="416"/>
      <c r="F59" s="416"/>
      <c r="G59" s="416"/>
      <c r="H59" s="417"/>
      <c r="I59" s="417"/>
      <c r="J59" s="417"/>
      <c r="K59" s="417"/>
      <c r="L59" s="417"/>
      <c r="M59" s="417"/>
      <c r="N59" s="417"/>
      <c r="O59" s="417"/>
      <c r="P59" s="417"/>
      <c r="Q59" s="417"/>
      <c r="R59" s="417"/>
      <c r="S59" s="417"/>
      <c r="T59" s="417"/>
      <c r="U59" s="417"/>
      <c r="V59" s="417"/>
      <c r="W59" s="417"/>
      <c r="X59" s="417"/>
      <c r="Y59" s="114"/>
    </row>
    <row r="60" spans="1:25" ht="15" hidden="1" customHeight="1" x14ac:dyDescent="0.2">
      <c r="A60" s="110"/>
      <c r="B60" s="123"/>
      <c r="C60" s="124"/>
      <c r="D60" s="128"/>
      <c r="E60" s="418"/>
      <c r="F60" s="419"/>
      <c r="G60" s="42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 x14ac:dyDescent="0.2">
      <c r="A61" s="110"/>
      <c r="B61" s="123"/>
      <c r="C61" s="124"/>
      <c r="D61" s="128"/>
      <c r="E61" s="29"/>
      <c r="F61" s="27"/>
      <c r="G61" s="28"/>
      <c r="H61" s="406"/>
      <c r="I61" s="406"/>
      <c r="J61" s="406"/>
      <c r="K61" s="406"/>
      <c r="L61" s="406"/>
      <c r="M61" s="406"/>
      <c r="N61" s="406"/>
      <c r="O61" s="406"/>
      <c r="P61" s="406"/>
      <c r="Q61" s="406"/>
      <c r="R61" s="406"/>
      <c r="S61" s="406"/>
      <c r="T61" s="406"/>
      <c r="U61" s="406"/>
      <c r="V61" s="406"/>
      <c r="W61" s="406"/>
      <c r="X61" s="406"/>
      <c r="Y61" s="114"/>
    </row>
    <row r="62" spans="1:25" ht="21" hidden="1" customHeight="1" x14ac:dyDescent="0.2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 x14ac:dyDescent="0.2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 x14ac:dyDescent="0.2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 x14ac:dyDescent="0.2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 x14ac:dyDescent="0.2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 x14ac:dyDescent="0.2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 x14ac:dyDescent="0.15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 x14ac:dyDescent="0.15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 x14ac:dyDescent="0.2">
      <c r="A70" s="110"/>
      <c r="B70" s="123"/>
      <c r="C70" s="124"/>
      <c r="D70" s="128"/>
      <c r="E70" s="412" t="s">
        <v>227</v>
      </c>
      <c r="F70" s="412"/>
      <c r="G70" s="412"/>
      <c r="H70" s="412"/>
      <c r="I70" s="412"/>
      <c r="J70" s="412"/>
      <c r="K70" s="412"/>
      <c r="L70" s="412"/>
      <c r="M70" s="412"/>
      <c r="N70" s="412"/>
      <c r="O70" s="412"/>
      <c r="P70" s="412"/>
      <c r="Q70" s="412"/>
      <c r="R70" s="412"/>
      <c r="S70" s="412"/>
      <c r="T70" s="412"/>
      <c r="U70" s="253"/>
      <c r="V70" s="253"/>
      <c r="W70" s="253"/>
      <c r="X70" s="253"/>
      <c r="Y70" s="114"/>
    </row>
    <row r="71" spans="1:25" ht="15" hidden="1" x14ac:dyDescent="0.2">
      <c r="A71" s="110"/>
      <c r="B71" s="123"/>
      <c r="C71" s="124"/>
      <c r="D71" s="128"/>
      <c r="E71" s="412" t="s">
        <v>228</v>
      </c>
      <c r="F71" s="412"/>
      <c r="G71" s="412"/>
      <c r="H71" s="412"/>
      <c r="I71" s="412"/>
      <c r="J71" s="412"/>
      <c r="K71" s="412"/>
      <c r="L71" s="412"/>
      <c r="M71" s="412"/>
      <c r="N71" s="412"/>
      <c r="O71" s="412"/>
      <c r="P71" s="412"/>
      <c r="Q71" s="412"/>
      <c r="R71" s="412"/>
      <c r="S71" s="412"/>
      <c r="T71" s="412"/>
      <c r="U71" s="254"/>
      <c r="V71" s="254"/>
      <c r="W71" s="254"/>
      <c r="X71" s="254"/>
      <c r="Y71" s="114"/>
    </row>
    <row r="72" spans="1:25" ht="27" hidden="1" customHeight="1" x14ac:dyDescent="0.2">
      <c r="A72" s="110"/>
      <c r="B72" s="123"/>
      <c r="C72" s="124"/>
      <c r="D72" s="128"/>
      <c r="E72" s="129"/>
      <c r="F72" s="408"/>
      <c r="G72" s="408"/>
      <c r="H72" s="408"/>
      <c r="I72" s="408"/>
      <c r="J72" s="408"/>
      <c r="K72" s="408"/>
      <c r="L72" s="408"/>
      <c r="M72" s="408"/>
      <c r="N72" s="408"/>
      <c r="O72" s="408"/>
      <c r="P72" s="408"/>
      <c r="Q72" s="408"/>
      <c r="R72" s="408"/>
      <c r="S72" s="408"/>
      <c r="T72" s="408"/>
      <c r="U72" s="408"/>
      <c r="V72" s="408"/>
      <c r="W72" s="408"/>
      <c r="X72" s="408"/>
      <c r="Y72" s="114"/>
    </row>
    <row r="73" spans="1:25" ht="52.5" hidden="1" customHeight="1" x14ac:dyDescent="0.2">
      <c r="A73" s="110"/>
      <c r="B73" s="123"/>
      <c r="C73" s="124"/>
      <c r="D73" s="128"/>
      <c r="E73" s="129"/>
      <c r="F73" s="408"/>
      <c r="G73" s="408"/>
      <c r="H73" s="408"/>
      <c r="I73" s="408"/>
      <c r="J73" s="408"/>
      <c r="K73" s="408"/>
      <c r="L73" s="408"/>
      <c r="M73" s="408"/>
      <c r="N73" s="408"/>
      <c r="O73" s="408"/>
      <c r="P73" s="408"/>
      <c r="Q73" s="408"/>
      <c r="R73" s="408"/>
      <c r="S73" s="408"/>
      <c r="T73" s="408"/>
      <c r="U73" s="408"/>
      <c r="V73" s="408"/>
      <c r="W73" s="408"/>
      <c r="X73" s="408"/>
      <c r="Y73" s="114"/>
    </row>
    <row r="74" spans="1:25" ht="8.1" hidden="1" customHeight="1" x14ac:dyDescent="0.2">
      <c r="A74" s="110"/>
      <c r="B74" s="123"/>
      <c r="C74" s="124"/>
      <c r="D74" s="128"/>
      <c r="E74" s="129"/>
      <c r="F74" s="409"/>
      <c r="G74" s="409"/>
      <c r="H74" s="409"/>
      <c r="I74" s="409"/>
      <c r="J74" s="409"/>
      <c r="K74" s="409"/>
      <c r="L74" s="409"/>
      <c r="M74" s="409"/>
      <c r="N74" s="409"/>
      <c r="O74" s="409"/>
      <c r="P74" s="409"/>
      <c r="Q74" s="409"/>
      <c r="R74" s="409"/>
      <c r="S74" s="409"/>
      <c r="T74" s="409"/>
      <c r="U74" s="409"/>
      <c r="V74" s="409"/>
      <c r="W74" s="409"/>
      <c r="X74" s="409"/>
      <c r="Y74" s="114"/>
    </row>
    <row r="75" spans="1:25" ht="14.25" hidden="1" customHeight="1" x14ac:dyDescent="0.2">
      <c r="A75" s="110"/>
      <c r="B75" s="123"/>
      <c r="C75" s="124"/>
      <c r="D75" s="128"/>
      <c r="E75" s="410"/>
      <c r="F75" s="410"/>
      <c r="G75" s="410"/>
      <c r="H75" s="410"/>
      <c r="I75" s="410"/>
      <c r="J75" s="410"/>
      <c r="K75" s="410"/>
      <c r="L75" s="410"/>
      <c r="M75" s="410"/>
      <c r="N75" s="410"/>
      <c r="O75" s="410"/>
      <c r="P75" s="410"/>
      <c r="Q75" s="410"/>
      <c r="R75" s="410"/>
      <c r="S75" s="410"/>
      <c r="T75" s="410"/>
      <c r="U75" s="410"/>
      <c r="V75" s="410"/>
      <c r="W75" s="410"/>
      <c r="X75" s="410"/>
      <c r="Y75" s="114"/>
    </row>
    <row r="76" spans="1:25" ht="34.5" hidden="1" customHeight="1" x14ac:dyDescent="0.2">
      <c r="A76" s="110"/>
      <c r="B76" s="123"/>
      <c r="C76" s="124"/>
      <c r="D76" s="128"/>
      <c r="E76" s="411"/>
      <c r="F76" s="411"/>
      <c r="G76" s="411"/>
      <c r="H76" s="411"/>
      <c r="I76" s="411"/>
      <c r="J76" s="411"/>
      <c r="K76" s="411"/>
      <c r="L76" s="411"/>
      <c r="M76" s="411"/>
      <c r="N76" s="411"/>
      <c r="O76" s="411"/>
      <c r="P76" s="411"/>
      <c r="Q76" s="411"/>
      <c r="R76" s="411"/>
      <c r="S76" s="411"/>
      <c r="T76" s="411"/>
      <c r="U76" s="411"/>
      <c r="V76" s="411"/>
      <c r="W76" s="411"/>
      <c r="X76" s="411"/>
      <c r="Y76" s="114"/>
    </row>
    <row r="77" spans="1:25" ht="23.1" hidden="1" customHeight="1" x14ac:dyDescent="0.2">
      <c r="A77" s="110"/>
      <c r="B77" s="123"/>
      <c r="C77" s="124"/>
      <c r="D77" s="128"/>
      <c r="E77" s="411"/>
      <c r="F77" s="411"/>
      <c r="G77" s="411"/>
      <c r="H77" s="411"/>
      <c r="I77" s="411"/>
      <c r="J77" s="411"/>
      <c r="K77" s="411"/>
      <c r="L77" s="411"/>
      <c r="M77" s="411"/>
      <c r="N77" s="411"/>
      <c r="O77" s="411"/>
      <c r="P77" s="411"/>
      <c r="Q77" s="411"/>
      <c r="R77" s="411"/>
      <c r="S77" s="411"/>
      <c r="T77" s="411"/>
      <c r="U77" s="411"/>
      <c r="V77" s="411"/>
      <c r="W77" s="411"/>
      <c r="X77" s="411"/>
      <c r="Y77" s="114"/>
    </row>
    <row r="78" spans="1:25" ht="42.75" hidden="1" customHeight="1" x14ac:dyDescent="0.2">
      <c r="A78" s="110"/>
      <c r="B78" s="123"/>
      <c r="C78" s="124"/>
      <c r="D78" s="128"/>
      <c r="E78" s="411"/>
      <c r="F78" s="411"/>
      <c r="G78" s="411"/>
      <c r="H78" s="411"/>
      <c r="I78" s="411"/>
      <c r="J78" s="411"/>
      <c r="K78" s="411"/>
      <c r="L78" s="411"/>
      <c r="M78" s="411"/>
      <c r="N78" s="411"/>
      <c r="O78" s="411"/>
      <c r="P78" s="411"/>
      <c r="Q78" s="411"/>
      <c r="R78" s="411"/>
      <c r="S78" s="411"/>
      <c r="T78" s="411"/>
      <c r="U78" s="411"/>
      <c r="V78" s="411"/>
      <c r="W78" s="411"/>
      <c r="X78" s="411"/>
      <c r="Y78" s="114"/>
    </row>
    <row r="79" spans="1:25" ht="25.5" hidden="1" customHeight="1" x14ac:dyDescent="0.2">
      <c r="A79" s="110"/>
      <c r="B79" s="123"/>
      <c r="C79" s="124"/>
      <c r="D79" s="128"/>
      <c r="E79" s="407" t="s">
        <v>64</v>
      </c>
      <c r="F79" s="407"/>
      <c r="G79" s="407"/>
      <c r="H79" s="407"/>
      <c r="I79" s="407"/>
      <c r="J79" s="407"/>
      <c r="K79" s="407"/>
      <c r="L79" s="407"/>
      <c r="M79" s="407"/>
      <c r="N79" s="407"/>
      <c r="O79" s="407"/>
      <c r="P79" s="407"/>
      <c r="Q79" s="407"/>
      <c r="R79" s="407"/>
      <c r="S79" s="407"/>
      <c r="T79" s="407"/>
      <c r="U79" s="407"/>
      <c r="V79" s="407"/>
      <c r="W79" s="407"/>
      <c r="X79" s="407"/>
      <c r="Y79" s="114"/>
    </row>
    <row r="80" spans="1:25" ht="15" hidden="1" customHeight="1" x14ac:dyDescent="0.2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 x14ac:dyDescent="0.2">
      <c r="A81" s="110"/>
      <c r="B81" s="123"/>
      <c r="C81" s="124"/>
      <c r="D81" s="128"/>
      <c r="E81" s="130"/>
      <c r="F81" s="405" t="s">
        <v>63</v>
      </c>
      <c r="G81" s="405"/>
      <c r="H81" s="405"/>
      <c r="I81" s="405"/>
      <c r="J81" s="405"/>
      <c r="K81" s="405"/>
      <c r="L81" s="405"/>
      <c r="M81" s="405"/>
      <c r="N81" s="405"/>
      <c r="O81" s="405"/>
      <c r="P81" s="405"/>
      <c r="Q81" s="405"/>
      <c r="R81" s="405"/>
      <c r="S81" s="405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 x14ac:dyDescent="0.2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 x14ac:dyDescent="0.2">
      <c r="A83" s="110"/>
      <c r="B83" s="123"/>
      <c r="C83" s="124"/>
      <c r="D83" s="128"/>
      <c r="E83" s="125"/>
      <c r="F83" s="405" t="s">
        <v>62</v>
      </c>
      <c r="G83" s="405"/>
      <c r="H83" s="405"/>
      <c r="I83" s="405"/>
      <c r="J83" s="405"/>
      <c r="K83" s="405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114"/>
    </row>
    <row r="84" spans="1:27" ht="15" hidden="1" x14ac:dyDescent="0.2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 x14ac:dyDescent="0.2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 x14ac:dyDescent="0.2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 x14ac:dyDescent="0.2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 x14ac:dyDescent="0.2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 x14ac:dyDescent="0.2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 x14ac:dyDescent="0.2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 x14ac:dyDescent="0.2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 x14ac:dyDescent="0.2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 x14ac:dyDescent="0.2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 x14ac:dyDescent="0.15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password="FA9C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 x14ac:dyDescent="0.2">
      <c r="C1" s="77"/>
      <c r="U1" s="247"/>
    </row>
    <row r="2" spans="3:21" s="78" customFormat="1" hidden="1" x14ac:dyDescent="0.2">
      <c r="C2" s="77"/>
      <c r="U2" s="247"/>
    </row>
    <row r="3" spans="3:21" s="78" customFormat="1" hidden="1" x14ac:dyDescent="0.2">
      <c r="C3" s="77"/>
      <c r="U3" s="247"/>
    </row>
    <row r="4" spans="3:21" s="78" customFormat="1" hidden="1" x14ac:dyDescent="0.2">
      <c r="C4" s="77"/>
      <c r="U4" s="247"/>
    </row>
    <row r="5" spans="3:21" s="78" customFormat="1" hidden="1" x14ac:dyDescent="0.2">
      <c r="C5" s="77"/>
      <c r="U5" s="247"/>
    </row>
    <row r="6" spans="3:21" s="78" customFormat="1" ht="10.5" customHeight="1" x14ac:dyDescent="0.2">
      <c r="C6" s="79"/>
      <c r="D6" s="80"/>
      <c r="E6" s="80"/>
      <c r="U6" s="247"/>
    </row>
    <row r="7" spans="3:21" s="78" customFormat="1" ht="20.100000000000001" customHeight="1" x14ac:dyDescent="0.2">
      <c r="C7" s="79"/>
      <c r="D7" s="496" t="s">
        <v>162</v>
      </c>
      <c r="E7" s="496"/>
      <c r="U7" s="247"/>
    </row>
    <row r="8" spans="3:21" s="78" customFormat="1" ht="15" customHeight="1" x14ac:dyDescent="0.2">
      <c r="C8" s="79"/>
      <c r="D8" s="497" t="str">
        <f>IF(org=0,"Не определено",org)</f>
        <v>АО "Салехардэнерго"</v>
      </c>
      <c r="E8" s="497"/>
      <c r="U8" s="247"/>
    </row>
    <row r="9" spans="3:21" s="78" customFormat="1" ht="6.95" customHeight="1" x14ac:dyDescent="0.2">
      <c r="C9" s="79"/>
      <c r="D9" s="80"/>
      <c r="E9" s="80"/>
      <c r="U9" s="247"/>
    </row>
    <row r="10" spans="3:21" s="78" customFormat="1" ht="22.5" customHeight="1" x14ac:dyDescent="0.2">
      <c r="C10" s="79"/>
      <c r="D10" s="49" t="s">
        <v>25</v>
      </c>
      <c r="E10" s="48" t="s">
        <v>121</v>
      </c>
      <c r="U10" s="247"/>
    </row>
    <row r="11" spans="3:21" s="78" customFormat="1" ht="11.25" customHeight="1" x14ac:dyDescent="0.2">
      <c r="C11" s="79"/>
      <c r="D11" s="74" t="s">
        <v>26</v>
      </c>
      <c r="E11" s="74" t="s">
        <v>0</v>
      </c>
      <c r="U11" s="247"/>
    </row>
    <row r="12" spans="3:21" s="78" customFormat="1" ht="15" hidden="1" customHeight="1" x14ac:dyDescent="0.2">
      <c r="C12" s="79"/>
      <c r="D12" s="81">
        <v>0</v>
      </c>
      <c r="E12" s="50"/>
      <c r="U12" s="247"/>
    </row>
    <row r="13" spans="3:21" s="78" customFormat="1" ht="14.1" customHeight="1" x14ac:dyDescent="0.2">
      <c r="C13" s="82"/>
      <c r="D13" s="81">
        <v>1</v>
      </c>
      <c r="E13" s="51"/>
      <c r="U13" s="247"/>
    </row>
    <row r="14" spans="3:21" s="78" customFormat="1" ht="15" customHeight="1" x14ac:dyDescent="0.2">
      <c r="C14" s="79"/>
      <c r="D14" s="87"/>
      <c r="E14" s="88" t="s">
        <v>172</v>
      </c>
      <c r="U14" s="247"/>
    </row>
    <row r="15" spans="3:21" s="78" customFormat="1" ht="11.25" customHeight="1" x14ac:dyDescent="0.2">
      <c r="C15" s="77"/>
      <c r="U15" s="247"/>
    </row>
    <row r="16" spans="3:21" s="78" customFormat="1" x14ac:dyDescent="0.2">
      <c r="C16" s="77"/>
      <c r="D16" s="151"/>
      <c r="E16" s="83"/>
      <c r="F16" s="83"/>
      <c r="G16" s="84"/>
      <c r="H16" s="84"/>
      <c r="I16" s="84"/>
      <c r="U16" s="247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 x14ac:dyDescent="0.1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 x14ac:dyDescent="0.15"/>
    <row r="2" spans="1:14" hidden="1" x14ac:dyDescent="0.15"/>
    <row r="3" spans="1:14" hidden="1" x14ac:dyDescent="0.15"/>
    <row r="4" spans="1:14" ht="3" customHeight="1" x14ac:dyDescent="0.15"/>
    <row r="5" spans="1:14" s="18" customFormat="1" ht="22.5" x14ac:dyDescent="0.15">
      <c r="A5" s="32"/>
      <c r="C5" s="39"/>
      <c r="D5" s="501" t="s">
        <v>232</v>
      </c>
      <c r="E5" s="501"/>
      <c r="F5" s="501"/>
      <c r="G5" s="501"/>
      <c r="H5" s="501"/>
      <c r="I5" s="501"/>
      <c r="J5" s="501"/>
      <c r="K5" s="266"/>
    </row>
    <row r="6" spans="1:14" s="288" customFormat="1" ht="3" hidden="1" customHeight="1" x14ac:dyDescent="0.15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 x14ac:dyDescent="0.15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 x14ac:dyDescent="0.15">
      <c r="A8" s="284"/>
      <c r="B8" s="285"/>
      <c r="C8" s="286"/>
      <c r="D8" s="502" t="s">
        <v>233</v>
      </c>
      <c r="E8" s="502"/>
      <c r="F8" s="502"/>
      <c r="G8" s="502"/>
      <c r="H8" s="502"/>
      <c r="I8" s="502"/>
      <c r="J8" s="502"/>
      <c r="K8" s="502" t="s">
        <v>234</v>
      </c>
    </row>
    <row r="9" spans="1:14" s="288" customFormat="1" x14ac:dyDescent="0.15">
      <c r="A9" s="284"/>
      <c r="B9" s="285"/>
      <c r="C9" s="286"/>
      <c r="D9" s="502" t="s">
        <v>25</v>
      </c>
      <c r="E9" s="502" t="s">
        <v>235</v>
      </c>
      <c r="F9" s="502"/>
      <c r="G9" s="502" t="s">
        <v>236</v>
      </c>
      <c r="H9" s="502"/>
      <c r="I9" s="502"/>
      <c r="J9" s="502"/>
      <c r="K9" s="502"/>
    </row>
    <row r="10" spans="1:14" s="288" customFormat="1" ht="22.5" x14ac:dyDescent="0.15">
      <c r="A10" s="284"/>
      <c r="B10" s="285"/>
      <c r="C10" s="286"/>
      <c r="D10" s="502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502"/>
    </row>
    <row r="11" spans="1:14" s="288" customFormat="1" ht="12" customHeight="1" x14ac:dyDescent="0.15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 x14ac:dyDescent="0.15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8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 x14ac:dyDescent="0.15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99"/>
    </row>
    <row r="14" spans="1:14" ht="3" customHeight="1" x14ac:dyDescent="0.15">
      <c r="A14" s="265"/>
      <c r="B14" s="265"/>
      <c r="C14" s="265"/>
    </row>
    <row r="15" spans="1:14" ht="27.75" customHeight="1" x14ac:dyDescent="0.15">
      <c r="E15" s="500" t="s">
        <v>241</v>
      </c>
      <c r="F15" s="500"/>
      <c r="G15" s="500"/>
      <c r="H15" s="500"/>
      <c r="I15" s="500"/>
      <c r="J15" s="500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 x14ac:dyDescent="0.2">
      <c r="C1" s="85"/>
      <c r="L1" s="247"/>
    </row>
    <row r="2" spans="3:12" s="78" customFormat="1" hidden="1" x14ac:dyDescent="0.2">
      <c r="C2" s="85"/>
      <c r="L2" s="247"/>
    </row>
    <row r="3" spans="3:12" s="78" customFormat="1" hidden="1" x14ac:dyDescent="0.2">
      <c r="C3" s="85"/>
      <c r="L3" s="247"/>
    </row>
    <row r="4" spans="3:12" s="78" customFormat="1" hidden="1" x14ac:dyDescent="0.2">
      <c r="C4" s="85"/>
      <c r="L4" s="247"/>
    </row>
    <row r="5" spans="3:12" s="78" customFormat="1" hidden="1" x14ac:dyDescent="0.2">
      <c r="C5" s="85"/>
      <c r="L5" s="247"/>
    </row>
    <row r="6" spans="3:12" s="78" customFormat="1" ht="10.5" customHeight="1" x14ac:dyDescent="0.2">
      <c r="C6" s="86"/>
      <c r="D6" s="80"/>
      <c r="E6" s="80"/>
      <c r="L6" s="247"/>
    </row>
    <row r="7" spans="3:12" s="78" customFormat="1" ht="20.100000000000001" customHeight="1" x14ac:dyDescent="0.2">
      <c r="C7" s="86"/>
      <c r="D7" s="503" t="s">
        <v>6</v>
      </c>
      <c r="E7" s="503"/>
      <c r="L7" s="247"/>
    </row>
    <row r="8" spans="3:12" s="78" customFormat="1" ht="15" customHeight="1" x14ac:dyDescent="0.2">
      <c r="C8" s="86"/>
      <c r="D8" s="497" t="str">
        <f>IF(org=0,"Не определено",org)</f>
        <v>АО "Салехардэнерго"</v>
      </c>
      <c r="E8" s="497"/>
      <c r="L8" s="247"/>
    </row>
    <row r="9" spans="3:12" s="78" customFormat="1" ht="6.95" customHeight="1" x14ac:dyDescent="0.2">
      <c r="C9" s="86"/>
      <c r="D9" s="80"/>
      <c r="E9" s="80"/>
      <c r="L9" s="247"/>
    </row>
    <row r="10" spans="3:12" s="78" customFormat="1" ht="22.5" customHeight="1" x14ac:dyDescent="0.2">
      <c r="C10" s="86"/>
      <c r="D10" s="49" t="s">
        <v>25</v>
      </c>
      <c r="E10" s="48" t="s">
        <v>29</v>
      </c>
      <c r="L10" s="247"/>
    </row>
    <row r="11" spans="3:12" s="78" customFormat="1" ht="11.25" customHeight="1" x14ac:dyDescent="0.2">
      <c r="C11" s="86"/>
      <c r="D11" s="74" t="s">
        <v>26</v>
      </c>
      <c r="E11" s="74" t="s">
        <v>0</v>
      </c>
      <c r="L11" s="247"/>
    </row>
    <row r="12" spans="3:12" s="78" customFormat="1" ht="15" hidden="1" customHeight="1" x14ac:dyDescent="0.2">
      <c r="C12" s="86"/>
      <c r="D12" s="81">
        <v>0</v>
      </c>
      <c r="E12" s="50"/>
      <c r="L12" s="247"/>
    </row>
    <row r="13" spans="3:12" s="78" customFormat="1" ht="15" customHeight="1" x14ac:dyDescent="0.2">
      <c r="C13" s="86"/>
      <c r="D13" s="87"/>
      <c r="E13" s="88" t="s">
        <v>30</v>
      </c>
      <c r="L13" s="247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>
      <selection activeCell="B5" sqref="B5"/>
    </sheetView>
  </sheetViews>
  <sheetFormatPr defaultRowHeight="11.25" x14ac:dyDescent="0.1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 x14ac:dyDescent="0.15"/>
    <row r="2" spans="2:5" ht="20.100000000000001" customHeight="1" x14ac:dyDescent="0.15">
      <c r="B2" s="504" t="s">
        <v>7</v>
      </c>
      <c r="C2" s="504"/>
      <c r="D2" s="504"/>
      <c r="E2" s="504"/>
    </row>
    <row r="3" spans="2:5" ht="6.95" customHeight="1" x14ac:dyDescent="0.15"/>
    <row r="4" spans="2:5" ht="21.75" customHeight="1" x14ac:dyDescent="0.15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password="FA9C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 x14ac:dyDescent="0.15"/>
  <cols>
    <col min="1" max="16384" width="9.140625" style="372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87"/>
  <sheetViews>
    <sheetView showGridLines="0" zoomScaleNormal="100" workbookViewId="0"/>
  </sheetViews>
  <sheetFormatPr defaultRowHeight="11.25" x14ac:dyDescent="0.15"/>
  <cols>
    <col min="1" max="1" width="36.28515625" style="56" customWidth="1"/>
    <col min="2" max="2" width="21.140625" style="56" customWidth="1"/>
    <col min="3" max="16384" width="9.140625" style="55"/>
  </cols>
  <sheetData>
    <row r="1" spans="1:2" x14ac:dyDescent="0.15">
      <c r="A1" s="1" t="s">
        <v>8</v>
      </c>
      <c r="B1" s="1" t="s">
        <v>9</v>
      </c>
    </row>
    <row r="2" spans="1:2" x14ac:dyDescent="0.15">
      <c r="A2" t="s">
        <v>10</v>
      </c>
      <c r="B2" t="s">
        <v>87</v>
      </c>
    </row>
    <row r="3" spans="1:2" x14ac:dyDescent="0.15">
      <c r="A3" t="s">
        <v>75</v>
      </c>
      <c r="B3" t="s">
        <v>82</v>
      </c>
    </row>
    <row r="4" spans="1:2" x14ac:dyDescent="0.15">
      <c r="A4" t="s">
        <v>11</v>
      </c>
      <c r="B4" t="s">
        <v>77</v>
      </c>
    </row>
    <row r="5" spans="1:2" x14ac:dyDescent="0.15">
      <c r="A5" t="s">
        <v>153</v>
      </c>
      <c r="B5" t="s">
        <v>78</v>
      </c>
    </row>
    <row r="6" spans="1:2" x14ac:dyDescent="0.15">
      <c r="A6" t="s">
        <v>154</v>
      </c>
      <c r="B6" t="s">
        <v>138</v>
      </c>
    </row>
    <row r="7" spans="1:2" x14ac:dyDescent="0.15">
      <c r="A7" t="s">
        <v>381</v>
      </c>
      <c r="B7" t="s">
        <v>81</v>
      </c>
    </row>
    <row r="8" spans="1:2" x14ac:dyDescent="0.15">
      <c r="A8" t="s">
        <v>382</v>
      </c>
      <c r="B8" t="s">
        <v>79</v>
      </c>
    </row>
    <row r="9" spans="1:2" x14ac:dyDescent="0.15">
      <c r="A9" t="s">
        <v>348</v>
      </c>
      <c r="B9" t="s">
        <v>80</v>
      </c>
    </row>
    <row r="10" spans="1:2" x14ac:dyDescent="0.15">
      <c r="A10" t="s">
        <v>124</v>
      </c>
      <c r="B10" t="s">
        <v>89</v>
      </c>
    </row>
    <row r="11" spans="1:2" x14ac:dyDescent="0.15">
      <c r="A11" t="s">
        <v>280</v>
      </c>
      <c r="B11" t="s">
        <v>90</v>
      </c>
    </row>
    <row r="12" spans="1:2" x14ac:dyDescent="0.15">
      <c r="A12" t="s">
        <v>6</v>
      </c>
      <c r="B12" t="s">
        <v>91</v>
      </c>
    </row>
    <row r="13" spans="1:2" x14ac:dyDescent="0.15">
      <c r="A13" t="s">
        <v>76</v>
      </c>
      <c r="B13" t="s">
        <v>125</v>
      </c>
    </row>
    <row r="14" spans="1:2" x14ac:dyDescent="0.15">
      <c r="A14"/>
      <c r="B14" t="s">
        <v>281</v>
      </c>
    </row>
    <row r="15" spans="1:2" x14ac:dyDescent="0.15">
      <c r="A15"/>
      <c r="B15" t="s">
        <v>383</v>
      </c>
    </row>
    <row r="16" spans="1:2" x14ac:dyDescent="0.15">
      <c r="A16"/>
      <c r="B16" t="s">
        <v>163</v>
      </c>
    </row>
    <row r="17" spans="1:2" x14ac:dyDescent="0.15">
      <c r="A17"/>
      <c r="B17" t="s">
        <v>164</v>
      </c>
    </row>
    <row r="18" spans="1:2" x14ac:dyDescent="0.15">
      <c r="A18"/>
      <c r="B18" t="s">
        <v>137</v>
      </c>
    </row>
    <row r="19" spans="1:2" x14ac:dyDescent="0.15">
      <c r="A19"/>
      <c r="B19" t="s">
        <v>97</v>
      </c>
    </row>
    <row r="20" spans="1:2" x14ac:dyDescent="0.15">
      <c r="A20"/>
      <c r="B20" t="s">
        <v>106</v>
      </c>
    </row>
    <row r="21" spans="1:2" x14ac:dyDescent="0.15">
      <c r="A21"/>
      <c r="B21" t="s">
        <v>111</v>
      </c>
    </row>
    <row r="22" spans="1:2" x14ac:dyDescent="0.15">
      <c r="A22"/>
      <c r="B22" t="s">
        <v>112</v>
      </c>
    </row>
    <row r="23" spans="1:2" x14ac:dyDescent="0.15">
      <c r="A23"/>
      <c r="B23" t="s">
        <v>107</v>
      </c>
    </row>
    <row r="24" spans="1:2" x14ac:dyDescent="0.15">
      <c r="A24"/>
      <c r="B24" t="s">
        <v>126</v>
      </c>
    </row>
    <row r="25" spans="1:2" x14ac:dyDescent="0.15">
      <c r="A25"/>
      <c r="B25" t="s">
        <v>83</v>
      </c>
    </row>
    <row r="26" spans="1:2" x14ac:dyDescent="0.15">
      <c r="A26"/>
      <c r="B26" t="s">
        <v>84</v>
      </c>
    </row>
    <row r="27" spans="1:2" x14ac:dyDescent="0.15">
      <c r="A27"/>
      <c r="B27" t="s">
        <v>85</v>
      </c>
    </row>
    <row r="28" spans="1:2" x14ac:dyDescent="0.15">
      <c r="A28"/>
      <c r="B28" t="s">
        <v>86</v>
      </c>
    </row>
    <row r="29" spans="1:2" x14ac:dyDescent="0.15">
      <c r="A29"/>
      <c r="B29" t="s">
        <v>88</v>
      </c>
    </row>
    <row r="30" spans="1:2" x14ac:dyDescent="0.15">
      <c r="A30"/>
      <c r="B30" t="s">
        <v>92</v>
      </c>
    </row>
    <row r="31" spans="1:2" x14ac:dyDescent="0.15">
      <c r="A31"/>
      <c r="B31" t="s">
        <v>93</v>
      </c>
    </row>
    <row r="32" spans="1:2" x14ac:dyDescent="0.15">
      <c r="A32"/>
      <c r="B32" t="s">
        <v>94</v>
      </c>
    </row>
    <row r="33" spans="1:2" x14ac:dyDescent="0.15">
      <c r="A33"/>
      <c r="B33" t="s">
        <v>95</v>
      </c>
    </row>
    <row r="34" spans="1:2" x14ac:dyDescent="0.15">
      <c r="A34"/>
      <c r="B34" t="s">
        <v>282</v>
      </c>
    </row>
    <row r="35" spans="1:2" x14ac:dyDescent="0.15">
      <c r="A35"/>
      <c r="B35" t="s">
        <v>96</v>
      </c>
    </row>
    <row r="36" spans="1:2" x14ac:dyDescent="0.15">
      <c r="A36"/>
      <c r="B36" t="s">
        <v>204</v>
      </c>
    </row>
    <row r="37" spans="1:2" x14ac:dyDescent="0.15">
      <c r="A37"/>
      <c r="B37" t="s">
        <v>98</v>
      </c>
    </row>
    <row r="38" spans="1:2" x14ac:dyDescent="0.15">
      <c r="A38"/>
      <c r="B38" t="s">
        <v>165</v>
      </c>
    </row>
    <row r="39" spans="1:2" x14ac:dyDescent="0.15">
      <c r="A39"/>
      <c r="B39" t="s">
        <v>128</v>
      </c>
    </row>
    <row r="40" spans="1:2" x14ac:dyDescent="0.15">
      <c r="A40"/>
      <c r="B40" t="s">
        <v>136</v>
      </c>
    </row>
    <row r="41" spans="1:2" x14ac:dyDescent="0.15">
      <c r="A41"/>
      <c r="B41"/>
    </row>
    <row r="42" spans="1:2" x14ac:dyDescent="0.15">
      <c r="A42"/>
      <c r="B42"/>
    </row>
    <row r="43" spans="1:2" x14ac:dyDescent="0.15">
      <c r="A43"/>
      <c r="B43"/>
    </row>
    <row r="44" spans="1:2" x14ac:dyDescent="0.15">
      <c r="A44"/>
      <c r="B44"/>
    </row>
    <row r="45" spans="1:2" x14ac:dyDescent="0.15">
      <c r="A45"/>
      <c r="B45"/>
    </row>
    <row r="46" spans="1:2" x14ac:dyDescent="0.15">
      <c r="A46"/>
      <c r="B46"/>
    </row>
    <row r="47" spans="1:2" x14ac:dyDescent="0.15">
      <c r="A47"/>
      <c r="B47"/>
    </row>
    <row r="48" spans="1:2" x14ac:dyDescent="0.15">
      <c r="A48"/>
      <c r="B48"/>
    </row>
    <row r="49" spans="1:2" x14ac:dyDescent="0.15">
      <c r="A49"/>
      <c r="B49"/>
    </row>
    <row r="50" spans="1:2" x14ac:dyDescent="0.15">
      <c r="A50"/>
      <c r="B50"/>
    </row>
    <row r="51" spans="1:2" x14ac:dyDescent="0.15">
      <c r="A51"/>
      <c r="B51"/>
    </row>
    <row r="52" spans="1:2" x14ac:dyDescent="0.15">
      <c r="A52"/>
      <c r="B52"/>
    </row>
    <row r="53" spans="1:2" x14ac:dyDescent="0.15">
      <c r="A53"/>
      <c r="B53"/>
    </row>
    <row r="54" spans="1:2" x14ac:dyDescent="0.15">
      <c r="A54"/>
      <c r="B54"/>
    </row>
    <row r="55" spans="1:2" x14ac:dyDescent="0.15">
      <c r="A55"/>
      <c r="B55"/>
    </row>
    <row r="56" spans="1:2" x14ac:dyDescent="0.15">
      <c r="A56"/>
      <c r="B56"/>
    </row>
    <row r="57" spans="1:2" x14ac:dyDescent="0.15">
      <c r="A57"/>
      <c r="B57"/>
    </row>
    <row r="58" spans="1:2" x14ac:dyDescent="0.15">
      <c r="A58"/>
      <c r="B58"/>
    </row>
    <row r="59" spans="1:2" x14ac:dyDescent="0.15">
      <c r="A59"/>
      <c r="B59"/>
    </row>
    <row r="60" spans="1:2" x14ac:dyDescent="0.15">
      <c r="A60"/>
      <c r="B60"/>
    </row>
    <row r="61" spans="1:2" x14ac:dyDescent="0.15">
      <c r="A61"/>
      <c r="B61"/>
    </row>
    <row r="62" spans="1:2" x14ac:dyDescent="0.15">
      <c r="A62"/>
      <c r="B62"/>
    </row>
    <row r="63" spans="1:2" x14ac:dyDescent="0.15">
      <c r="A63"/>
      <c r="B63"/>
    </row>
    <row r="64" spans="1:2" x14ac:dyDescent="0.15">
      <c r="A64"/>
      <c r="B64"/>
    </row>
    <row r="65" spans="1:2" x14ac:dyDescent="0.15">
      <c r="A65"/>
      <c r="B65"/>
    </row>
    <row r="66" spans="1:2" x14ac:dyDescent="0.15">
      <c r="A66"/>
      <c r="B66"/>
    </row>
    <row r="67" spans="1:2" x14ac:dyDescent="0.15">
      <c r="A67"/>
      <c r="B67"/>
    </row>
    <row r="68" spans="1:2" x14ac:dyDescent="0.15">
      <c r="A68"/>
      <c r="B68"/>
    </row>
    <row r="69" spans="1:2" x14ac:dyDescent="0.15">
      <c r="A69"/>
      <c r="B69"/>
    </row>
    <row r="70" spans="1:2" x14ac:dyDescent="0.15">
      <c r="A70"/>
      <c r="B70"/>
    </row>
    <row r="71" spans="1:2" x14ac:dyDescent="0.15">
      <c r="A71"/>
      <c r="B71"/>
    </row>
    <row r="72" spans="1:2" x14ac:dyDescent="0.15">
      <c r="A72"/>
      <c r="B72"/>
    </row>
    <row r="73" spans="1:2" x14ac:dyDescent="0.15">
      <c r="A73"/>
      <c r="B73"/>
    </row>
    <row r="74" spans="1:2" x14ac:dyDescent="0.15">
      <c r="A74"/>
      <c r="B74"/>
    </row>
    <row r="75" spans="1:2" x14ac:dyDescent="0.15">
      <c r="A75"/>
      <c r="B75"/>
    </row>
    <row r="76" spans="1:2" x14ac:dyDescent="0.15">
      <c r="A76"/>
      <c r="B76"/>
    </row>
    <row r="77" spans="1:2" x14ac:dyDescent="0.15">
      <c r="A77"/>
      <c r="B77"/>
    </row>
    <row r="78" spans="1:2" x14ac:dyDescent="0.15">
      <c r="A78"/>
      <c r="B78"/>
    </row>
    <row r="79" spans="1:2" x14ac:dyDescent="0.15">
      <c r="A79"/>
      <c r="B79"/>
    </row>
    <row r="80" spans="1:2" x14ac:dyDescent="0.15">
      <c r="A80"/>
      <c r="B80"/>
    </row>
    <row r="81" spans="1:2" x14ac:dyDescent="0.15">
      <c r="A81"/>
      <c r="B81"/>
    </row>
    <row r="82" spans="1:2" x14ac:dyDescent="0.15">
      <c r="A82"/>
      <c r="B82"/>
    </row>
    <row r="83" spans="1:2" x14ac:dyDescent="0.15">
      <c r="A83"/>
      <c r="B83"/>
    </row>
    <row r="84" spans="1:2" x14ac:dyDescent="0.15">
      <c r="A84"/>
      <c r="B84"/>
    </row>
    <row r="85" spans="1:2" x14ac:dyDescent="0.15">
      <c r="A85"/>
      <c r="B85"/>
    </row>
    <row r="86" spans="1:2" x14ac:dyDescent="0.15">
      <c r="A86"/>
      <c r="B86"/>
    </row>
    <row r="87" spans="1:2" x14ac:dyDescent="0.15">
      <c r="A87"/>
      <c r="B87"/>
    </row>
    <row r="88" spans="1:2" x14ac:dyDescent="0.15">
      <c r="A88"/>
      <c r="B88"/>
    </row>
    <row r="89" spans="1:2" x14ac:dyDescent="0.15">
      <c r="A89"/>
      <c r="B89"/>
    </row>
    <row r="90" spans="1:2" x14ac:dyDescent="0.15">
      <c r="A90"/>
      <c r="B90"/>
    </row>
    <row r="91" spans="1:2" x14ac:dyDescent="0.15">
      <c r="A91"/>
      <c r="B91"/>
    </row>
    <row r="92" spans="1:2" x14ac:dyDescent="0.15">
      <c r="A92"/>
      <c r="B92"/>
    </row>
    <row r="93" spans="1:2" x14ac:dyDescent="0.15">
      <c r="A93"/>
      <c r="B93"/>
    </row>
    <row r="94" spans="1:2" x14ac:dyDescent="0.15">
      <c r="A94"/>
      <c r="B94"/>
    </row>
    <row r="95" spans="1:2" x14ac:dyDescent="0.15">
      <c r="A95"/>
      <c r="B95"/>
    </row>
    <row r="96" spans="1:2" x14ac:dyDescent="0.15">
      <c r="A96"/>
      <c r="B96"/>
    </row>
    <row r="97" spans="1:2" x14ac:dyDescent="0.15">
      <c r="A97"/>
      <c r="B97"/>
    </row>
    <row r="98" spans="1:2" x14ac:dyDescent="0.15">
      <c r="A98"/>
      <c r="B98"/>
    </row>
    <row r="99" spans="1:2" x14ac:dyDescent="0.15">
      <c r="A99"/>
      <c r="B99"/>
    </row>
    <row r="100" spans="1:2" x14ac:dyDescent="0.15">
      <c r="A100"/>
      <c r="B100"/>
    </row>
    <row r="101" spans="1:2" x14ac:dyDescent="0.15">
      <c r="A101"/>
      <c r="B101"/>
    </row>
    <row r="102" spans="1:2" x14ac:dyDescent="0.15">
      <c r="A102"/>
      <c r="B102"/>
    </row>
    <row r="103" spans="1:2" x14ac:dyDescent="0.15">
      <c r="A103"/>
      <c r="B103"/>
    </row>
    <row r="104" spans="1:2" x14ac:dyDescent="0.15">
      <c r="A104"/>
      <c r="B104"/>
    </row>
    <row r="105" spans="1:2" x14ac:dyDescent="0.15">
      <c r="A105"/>
      <c r="B105"/>
    </row>
    <row r="106" spans="1:2" x14ac:dyDescent="0.15">
      <c r="A106"/>
      <c r="B106"/>
    </row>
    <row r="107" spans="1:2" x14ac:dyDescent="0.15">
      <c r="A107"/>
      <c r="B107"/>
    </row>
    <row r="108" spans="1:2" x14ac:dyDescent="0.15">
      <c r="A108"/>
      <c r="B108"/>
    </row>
    <row r="109" spans="1:2" x14ac:dyDescent="0.15">
      <c r="A109"/>
      <c r="B109"/>
    </row>
    <row r="110" spans="1:2" x14ac:dyDescent="0.15">
      <c r="A110"/>
      <c r="B110"/>
    </row>
    <row r="111" spans="1:2" x14ac:dyDescent="0.15">
      <c r="A111"/>
      <c r="B111"/>
    </row>
    <row r="112" spans="1:2" x14ac:dyDescent="0.15">
      <c r="A112"/>
      <c r="B112"/>
    </row>
    <row r="113" spans="1:2" x14ac:dyDescent="0.15">
      <c r="A113"/>
      <c r="B113"/>
    </row>
    <row r="114" spans="1:2" x14ac:dyDescent="0.15">
      <c r="A114"/>
      <c r="B114"/>
    </row>
    <row r="115" spans="1:2" x14ac:dyDescent="0.15">
      <c r="A115"/>
      <c r="B115"/>
    </row>
    <row r="116" spans="1:2" x14ac:dyDescent="0.15">
      <c r="A116"/>
      <c r="B116"/>
    </row>
    <row r="117" spans="1:2" x14ac:dyDescent="0.15">
      <c r="A117"/>
      <c r="B117"/>
    </row>
    <row r="118" spans="1:2" x14ac:dyDescent="0.15">
      <c r="A118"/>
      <c r="B118"/>
    </row>
    <row r="119" spans="1:2" x14ac:dyDescent="0.15">
      <c r="A119"/>
      <c r="B119"/>
    </row>
    <row r="120" spans="1:2" x14ac:dyDescent="0.15">
      <c r="A120"/>
      <c r="B120"/>
    </row>
    <row r="121" spans="1:2" x14ac:dyDescent="0.15">
      <c r="A121"/>
      <c r="B121"/>
    </row>
    <row r="122" spans="1:2" x14ac:dyDescent="0.15">
      <c r="A122"/>
      <c r="B122"/>
    </row>
    <row r="123" spans="1:2" x14ac:dyDescent="0.15">
      <c r="A123"/>
      <c r="B123"/>
    </row>
    <row r="124" spans="1:2" x14ac:dyDescent="0.15">
      <c r="A124"/>
      <c r="B124"/>
    </row>
    <row r="125" spans="1:2" x14ac:dyDescent="0.15">
      <c r="A125"/>
      <c r="B125"/>
    </row>
    <row r="126" spans="1:2" x14ac:dyDescent="0.15">
      <c r="A126"/>
      <c r="B126"/>
    </row>
    <row r="127" spans="1:2" x14ac:dyDescent="0.15">
      <c r="A127"/>
      <c r="B127"/>
    </row>
    <row r="128" spans="1:2" x14ac:dyDescent="0.15">
      <c r="A128"/>
      <c r="B128"/>
    </row>
    <row r="129" spans="1:2" x14ac:dyDescent="0.15">
      <c r="A129"/>
      <c r="B129"/>
    </row>
    <row r="130" spans="1:2" x14ac:dyDescent="0.15">
      <c r="A130"/>
      <c r="B130"/>
    </row>
    <row r="131" spans="1:2" x14ac:dyDescent="0.15">
      <c r="A131"/>
      <c r="B131"/>
    </row>
    <row r="132" spans="1:2" x14ac:dyDescent="0.15">
      <c r="A132"/>
      <c r="B132"/>
    </row>
    <row r="133" spans="1:2" x14ac:dyDescent="0.15">
      <c r="A133"/>
      <c r="B133"/>
    </row>
    <row r="134" spans="1:2" x14ac:dyDescent="0.15">
      <c r="A134"/>
      <c r="B134"/>
    </row>
    <row r="135" spans="1:2" x14ac:dyDescent="0.15">
      <c r="A135"/>
      <c r="B135"/>
    </row>
    <row r="136" spans="1:2" x14ac:dyDescent="0.15">
      <c r="A136"/>
      <c r="B136"/>
    </row>
    <row r="137" spans="1:2" x14ac:dyDescent="0.15">
      <c r="A137"/>
      <c r="B137"/>
    </row>
    <row r="138" spans="1:2" x14ac:dyDescent="0.15">
      <c r="A138"/>
      <c r="B138"/>
    </row>
    <row r="139" spans="1:2" x14ac:dyDescent="0.15">
      <c r="A139"/>
      <c r="B139"/>
    </row>
    <row r="140" spans="1:2" x14ac:dyDescent="0.15">
      <c r="A140"/>
      <c r="B140"/>
    </row>
    <row r="141" spans="1:2" x14ac:dyDescent="0.15">
      <c r="A141"/>
      <c r="B141"/>
    </row>
    <row r="142" spans="1:2" x14ac:dyDescent="0.15">
      <c r="A142"/>
      <c r="B142"/>
    </row>
    <row r="143" spans="1:2" x14ac:dyDescent="0.15">
      <c r="A143"/>
      <c r="B143"/>
    </row>
    <row r="144" spans="1:2" x14ac:dyDescent="0.15">
      <c r="A144"/>
      <c r="B144"/>
    </row>
    <row r="145" spans="1:2" x14ac:dyDescent="0.15">
      <c r="A145"/>
      <c r="B145"/>
    </row>
    <row r="146" spans="1:2" x14ac:dyDescent="0.15">
      <c r="A146"/>
      <c r="B146"/>
    </row>
    <row r="147" spans="1:2" x14ac:dyDescent="0.15">
      <c r="A147"/>
      <c r="B147"/>
    </row>
    <row r="148" spans="1:2" x14ac:dyDescent="0.15">
      <c r="A148"/>
      <c r="B148"/>
    </row>
    <row r="149" spans="1:2" x14ac:dyDescent="0.15">
      <c r="A149"/>
      <c r="B149"/>
    </row>
    <row r="150" spans="1:2" x14ac:dyDescent="0.15">
      <c r="A150"/>
      <c r="B150"/>
    </row>
    <row r="151" spans="1:2" x14ac:dyDescent="0.15">
      <c r="A151"/>
      <c r="B151"/>
    </row>
    <row r="152" spans="1:2" x14ac:dyDescent="0.15">
      <c r="A152"/>
      <c r="B152"/>
    </row>
    <row r="153" spans="1:2" x14ac:dyDescent="0.15">
      <c r="A153"/>
      <c r="B153"/>
    </row>
    <row r="154" spans="1:2" x14ac:dyDescent="0.15">
      <c r="A154"/>
      <c r="B154"/>
    </row>
    <row r="155" spans="1:2" x14ac:dyDescent="0.15">
      <c r="A155"/>
      <c r="B155"/>
    </row>
    <row r="156" spans="1:2" x14ac:dyDescent="0.15">
      <c r="A156"/>
      <c r="B156"/>
    </row>
    <row r="157" spans="1:2" x14ac:dyDescent="0.15">
      <c r="A157"/>
      <c r="B157"/>
    </row>
    <row r="158" spans="1:2" x14ac:dyDescent="0.15">
      <c r="A158"/>
      <c r="B158"/>
    </row>
    <row r="159" spans="1:2" x14ac:dyDescent="0.15">
      <c r="A159"/>
      <c r="B159"/>
    </row>
    <row r="160" spans="1:2" x14ac:dyDescent="0.15">
      <c r="A160"/>
      <c r="B160"/>
    </row>
    <row r="161" spans="1:2" x14ac:dyDescent="0.15">
      <c r="A161"/>
      <c r="B161"/>
    </row>
    <row r="162" spans="1:2" x14ac:dyDescent="0.15">
      <c r="A162"/>
      <c r="B162"/>
    </row>
    <row r="163" spans="1:2" x14ac:dyDescent="0.15">
      <c r="A163"/>
      <c r="B163"/>
    </row>
    <row r="164" spans="1:2" x14ac:dyDescent="0.15">
      <c r="A164"/>
      <c r="B164"/>
    </row>
    <row r="165" spans="1:2" x14ac:dyDescent="0.15">
      <c r="A165"/>
      <c r="B165"/>
    </row>
    <row r="166" spans="1:2" x14ac:dyDescent="0.15">
      <c r="A166"/>
      <c r="B166"/>
    </row>
    <row r="167" spans="1:2" x14ac:dyDescent="0.15">
      <c r="A167"/>
      <c r="B167"/>
    </row>
    <row r="168" spans="1:2" x14ac:dyDescent="0.15">
      <c r="A168"/>
      <c r="B168"/>
    </row>
    <row r="169" spans="1:2" x14ac:dyDescent="0.15">
      <c r="A169"/>
      <c r="B169"/>
    </row>
    <row r="170" spans="1:2" x14ac:dyDescent="0.15">
      <c r="A170"/>
      <c r="B170"/>
    </row>
    <row r="171" spans="1:2" x14ac:dyDescent="0.15">
      <c r="A171"/>
      <c r="B171"/>
    </row>
    <row r="172" spans="1:2" x14ac:dyDescent="0.15">
      <c r="A172"/>
      <c r="B172"/>
    </row>
    <row r="173" spans="1:2" x14ac:dyDescent="0.15">
      <c r="A173"/>
      <c r="B173"/>
    </row>
    <row r="174" spans="1:2" x14ac:dyDescent="0.15">
      <c r="A174"/>
      <c r="B174"/>
    </row>
    <row r="175" spans="1:2" x14ac:dyDescent="0.15">
      <c r="A175"/>
      <c r="B175"/>
    </row>
    <row r="176" spans="1:2" x14ac:dyDescent="0.15">
      <c r="A176"/>
      <c r="B176"/>
    </row>
    <row r="177" spans="1:2" x14ac:dyDescent="0.15">
      <c r="A177"/>
      <c r="B177"/>
    </row>
    <row r="178" spans="1:2" x14ac:dyDescent="0.15">
      <c r="A178"/>
      <c r="B178"/>
    </row>
    <row r="179" spans="1:2" x14ac:dyDescent="0.15">
      <c r="A179"/>
      <c r="B179"/>
    </row>
    <row r="180" spans="1:2" x14ac:dyDescent="0.15">
      <c r="A180"/>
      <c r="B180"/>
    </row>
    <row r="181" spans="1:2" x14ac:dyDescent="0.15">
      <c r="A181"/>
      <c r="B181"/>
    </row>
    <row r="182" spans="1:2" x14ac:dyDescent="0.15">
      <c r="A182"/>
      <c r="B182"/>
    </row>
    <row r="183" spans="1:2" x14ac:dyDescent="0.15">
      <c r="A183"/>
      <c r="B183"/>
    </row>
    <row r="184" spans="1:2" x14ac:dyDescent="0.15">
      <c r="A184"/>
      <c r="B184"/>
    </row>
    <row r="185" spans="1:2" x14ac:dyDescent="0.15">
      <c r="A185"/>
      <c r="B185"/>
    </row>
    <row r="186" spans="1:2" x14ac:dyDescent="0.15">
      <c r="A186"/>
      <c r="B186"/>
    </row>
    <row r="187" spans="1:2" x14ac:dyDescent="0.15">
      <c r="A187"/>
      <c r="B187"/>
    </row>
    <row r="188" spans="1:2" x14ac:dyDescent="0.15">
      <c r="A188"/>
      <c r="B188"/>
    </row>
    <row r="189" spans="1:2" x14ac:dyDescent="0.15">
      <c r="A189"/>
      <c r="B189"/>
    </row>
    <row r="190" spans="1:2" x14ac:dyDescent="0.15">
      <c r="A190"/>
      <c r="B190"/>
    </row>
    <row r="191" spans="1:2" x14ac:dyDescent="0.15">
      <c r="A191"/>
      <c r="B191"/>
    </row>
    <row r="192" spans="1:2" x14ac:dyDescent="0.15">
      <c r="A192"/>
      <c r="B192"/>
    </row>
    <row r="193" spans="1:2" x14ac:dyDescent="0.15">
      <c r="A193"/>
      <c r="B193"/>
    </row>
    <row r="194" spans="1:2" x14ac:dyDescent="0.15">
      <c r="A194"/>
      <c r="B194"/>
    </row>
    <row r="195" spans="1:2" x14ac:dyDescent="0.15">
      <c r="A195"/>
      <c r="B195"/>
    </row>
    <row r="196" spans="1:2" x14ac:dyDescent="0.15">
      <c r="A196"/>
      <c r="B196"/>
    </row>
    <row r="197" spans="1:2" x14ac:dyDescent="0.15">
      <c r="A197"/>
      <c r="B197"/>
    </row>
    <row r="198" spans="1:2" x14ac:dyDescent="0.15">
      <c r="A198"/>
      <c r="B198"/>
    </row>
    <row r="199" spans="1:2" x14ac:dyDescent="0.15">
      <c r="A199"/>
      <c r="B199"/>
    </row>
    <row r="200" spans="1:2" x14ac:dyDescent="0.15">
      <c r="A200"/>
      <c r="B200"/>
    </row>
    <row r="201" spans="1:2" x14ac:dyDescent="0.15">
      <c r="A201"/>
      <c r="B201"/>
    </row>
    <row r="202" spans="1:2" x14ac:dyDescent="0.15">
      <c r="A202"/>
      <c r="B202"/>
    </row>
    <row r="203" spans="1:2" x14ac:dyDescent="0.15">
      <c r="A203"/>
      <c r="B203"/>
    </row>
    <row r="204" spans="1:2" x14ac:dyDescent="0.15">
      <c r="A204"/>
      <c r="B204"/>
    </row>
    <row r="205" spans="1:2" x14ac:dyDescent="0.15">
      <c r="A205"/>
      <c r="B205"/>
    </row>
    <row r="206" spans="1:2" x14ac:dyDescent="0.15">
      <c r="A206"/>
      <c r="B206"/>
    </row>
    <row r="207" spans="1:2" x14ac:dyDescent="0.15">
      <c r="A207"/>
      <c r="B207"/>
    </row>
    <row r="208" spans="1:2" x14ac:dyDescent="0.15">
      <c r="A208"/>
      <c r="B208"/>
    </row>
    <row r="209" spans="1:2" x14ac:dyDescent="0.15">
      <c r="A209"/>
      <c r="B209"/>
    </row>
    <row r="210" spans="1:2" x14ac:dyDescent="0.15">
      <c r="A210"/>
      <c r="B210"/>
    </row>
    <row r="211" spans="1:2" x14ac:dyDescent="0.15">
      <c r="A211"/>
      <c r="B211"/>
    </row>
    <row r="212" spans="1:2" x14ac:dyDescent="0.15">
      <c r="A212"/>
      <c r="B212"/>
    </row>
    <row r="213" spans="1:2" x14ac:dyDescent="0.15">
      <c r="A213"/>
      <c r="B213"/>
    </row>
    <row r="214" spans="1:2" x14ac:dyDescent="0.15">
      <c r="A214"/>
      <c r="B214"/>
    </row>
    <row r="215" spans="1:2" x14ac:dyDescent="0.15">
      <c r="A215"/>
      <c r="B215"/>
    </row>
    <row r="216" spans="1:2" x14ac:dyDescent="0.15">
      <c r="A216"/>
      <c r="B216"/>
    </row>
    <row r="217" spans="1:2" x14ac:dyDescent="0.15">
      <c r="A217"/>
      <c r="B217"/>
    </row>
    <row r="218" spans="1:2" x14ac:dyDescent="0.15">
      <c r="A218"/>
      <c r="B218"/>
    </row>
    <row r="219" spans="1:2" x14ac:dyDescent="0.15">
      <c r="A219"/>
      <c r="B219"/>
    </row>
    <row r="220" spans="1:2" x14ac:dyDescent="0.15">
      <c r="A220"/>
      <c r="B220"/>
    </row>
    <row r="221" spans="1:2" x14ac:dyDescent="0.15">
      <c r="A221"/>
      <c r="B221"/>
    </row>
    <row r="222" spans="1:2" x14ac:dyDescent="0.15">
      <c r="A222"/>
      <c r="B222"/>
    </row>
    <row r="223" spans="1:2" x14ac:dyDescent="0.15">
      <c r="A223"/>
      <c r="B223"/>
    </row>
    <row r="224" spans="1:2" x14ac:dyDescent="0.15">
      <c r="A224"/>
      <c r="B224"/>
    </row>
    <row r="225" spans="1:2" x14ac:dyDescent="0.15">
      <c r="A225"/>
      <c r="B225"/>
    </row>
    <row r="226" spans="1:2" x14ac:dyDescent="0.15">
      <c r="A226"/>
      <c r="B226"/>
    </row>
    <row r="227" spans="1:2" x14ac:dyDescent="0.15">
      <c r="A227"/>
      <c r="B227"/>
    </row>
    <row r="228" spans="1:2" x14ac:dyDescent="0.15">
      <c r="A228"/>
      <c r="B228"/>
    </row>
    <row r="229" spans="1:2" x14ac:dyDescent="0.15">
      <c r="A229"/>
      <c r="B229"/>
    </row>
    <row r="230" spans="1:2" x14ac:dyDescent="0.15">
      <c r="A230"/>
      <c r="B230"/>
    </row>
    <row r="231" spans="1:2" x14ac:dyDescent="0.15">
      <c r="A231"/>
      <c r="B231"/>
    </row>
    <row r="232" spans="1:2" x14ac:dyDescent="0.15">
      <c r="A232"/>
      <c r="B232"/>
    </row>
    <row r="233" spans="1:2" x14ac:dyDescent="0.15">
      <c r="A233"/>
      <c r="B233"/>
    </row>
    <row r="234" spans="1:2" x14ac:dyDescent="0.15">
      <c r="A234"/>
      <c r="B234"/>
    </row>
    <row r="235" spans="1:2" x14ac:dyDescent="0.15">
      <c r="A235"/>
      <c r="B235"/>
    </row>
    <row r="236" spans="1:2" x14ac:dyDescent="0.15">
      <c r="A236"/>
      <c r="B236"/>
    </row>
    <row r="237" spans="1:2" x14ac:dyDescent="0.15">
      <c r="A237"/>
      <c r="B237"/>
    </row>
    <row r="238" spans="1:2" x14ac:dyDescent="0.15">
      <c r="A238"/>
      <c r="B238"/>
    </row>
    <row r="239" spans="1:2" x14ac:dyDescent="0.15">
      <c r="A239"/>
      <c r="B239"/>
    </row>
    <row r="240" spans="1:2" x14ac:dyDescent="0.15">
      <c r="A240"/>
      <c r="B240"/>
    </row>
    <row r="241" spans="1:2" x14ac:dyDescent="0.15">
      <c r="A241"/>
      <c r="B241"/>
    </row>
    <row r="242" spans="1:2" x14ac:dyDescent="0.15">
      <c r="A242"/>
      <c r="B242"/>
    </row>
    <row r="243" spans="1:2" x14ac:dyDescent="0.15">
      <c r="A243"/>
      <c r="B243"/>
    </row>
    <row r="244" spans="1:2" x14ac:dyDescent="0.15">
      <c r="A244"/>
      <c r="B244"/>
    </row>
    <row r="245" spans="1:2" x14ac:dyDescent="0.15">
      <c r="A245"/>
      <c r="B245"/>
    </row>
    <row r="246" spans="1:2" x14ac:dyDescent="0.15">
      <c r="A246"/>
      <c r="B246"/>
    </row>
    <row r="247" spans="1:2" x14ac:dyDescent="0.15">
      <c r="A247"/>
      <c r="B247"/>
    </row>
    <row r="248" spans="1:2" x14ac:dyDescent="0.15">
      <c r="A248"/>
      <c r="B248"/>
    </row>
    <row r="249" spans="1:2" x14ac:dyDescent="0.15">
      <c r="A249"/>
      <c r="B249"/>
    </row>
    <row r="250" spans="1:2" x14ac:dyDescent="0.15">
      <c r="A250"/>
      <c r="B250"/>
    </row>
    <row r="251" spans="1:2" x14ac:dyDescent="0.15">
      <c r="A251"/>
      <c r="B251"/>
    </row>
    <row r="252" spans="1:2" x14ac:dyDescent="0.15">
      <c r="A252"/>
      <c r="B252"/>
    </row>
    <row r="253" spans="1:2" x14ac:dyDescent="0.15">
      <c r="A253"/>
      <c r="B253"/>
    </row>
    <row r="254" spans="1:2" x14ac:dyDescent="0.15">
      <c r="A254"/>
      <c r="B254"/>
    </row>
    <row r="255" spans="1:2" x14ac:dyDescent="0.15">
      <c r="A255"/>
      <c r="B255"/>
    </row>
    <row r="256" spans="1:2" x14ac:dyDescent="0.15">
      <c r="A256"/>
      <c r="B256"/>
    </row>
    <row r="257" spans="1:2" x14ac:dyDescent="0.15">
      <c r="A257"/>
      <c r="B257"/>
    </row>
    <row r="258" spans="1:2" x14ac:dyDescent="0.15">
      <c r="A258"/>
      <c r="B258"/>
    </row>
    <row r="259" spans="1:2" x14ac:dyDescent="0.15">
      <c r="A259"/>
      <c r="B259"/>
    </row>
    <row r="260" spans="1:2" x14ac:dyDescent="0.15">
      <c r="A260"/>
      <c r="B260"/>
    </row>
    <row r="261" spans="1:2" x14ac:dyDescent="0.15">
      <c r="A261"/>
      <c r="B261"/>
    </row>
    <row r="262" spans="1:2" x14ac:dyDescent="0.15">
      <c r="A262"/>
      <c r="B262"/>
    </row>
    <row r="263" spans="1:2" x14ac:dyDescent="0.15">
      <c r="A263"/>
      <c r="B263"/>
    </row>
    <row r="264" spans="1:2" x14ac:dyDescent="0.15">
      <c r="A264"/>
      <c r="B264"/>
    </row>
    <row r="265" spans="1:2" x14ac:dyDescent="0.15">
      <c r="A265"/>
      <c r="B265"/>
    </row>
    <row r="266" spans="1:2" x14ac:dyDescent="0.15">
      <c r="A266"/>
      <c r="B266"/>
    </row>
    <row r="267" spans="1:2" x14ac:dyDescent="0.15">
      <c r="A267"/>
      <c r="B267"/>
    </row>
    <row r="268" spans="1:2" x14ac:dyDescent="0.15">
      <c r="A268"/>
      <c r="B268"/>
    </row>
    <row r="269" spans="1:2" x14ac:dyDescent="0.15">
      <c r="A269"/>
      <c r="B269"/>
    </row>
    <row r="270" spans="1:2" x14ac:dyDescent="0.15">
      <c r="A270"/>
      <c r="B270"/>
    </row>
    <row r="271" spans="1:2" x14ac:dyDescent="0.15">
      <c r="A271"/>
      <c r="B271"/>
    </row>
    <row r="272" spans="1:2" x14ac:dyDescent="0.15">
      <c r="A272"/>
      <c r="B272"/>
    </row>
    <row r="273" spans="1:2" x14ac:dyDescent="0.15">
      <c r="A273"/>
      <c r="B273"/>
    </row>
    <row r="274" spans="1:2" x14ac:dyDescent="0.15">
      <c r="A274"/>
      <c r="B274"/>
    </row>
    <row r="275" spans="1:2" x14ac:dyDescent="0.15">
      <c r="A275"/>
      <c r="B275"/>
    </row>
    <row r="276" spans="1:2" x14ac:dyDescent="0.15">
      <c r="A276"/>
      <c r="B276"/>
    </row>
    <row r="277" spans="1:2" x14ac:dyDescent="0.15">
      <c r="A277"/>
      <c r="B277"/>
    </row>
    <row r="278" spans="1:2" x14ac:dyDescent="0.15">
      <c r="A278"/>
      <c r="B278"/>
    </row>
    <row r="279" spans="1:2" x14ac:dyDescent="0.15">
      <c r="A279"/>
      <c r="B279"/>
    </row>
    <row r="280" spans="1:2" x14ac:dyDescent="0.15">
      <c r="A280"/>
      <c r="B280"/>
    </row>
    <row r="281" spans="1:2" x14ac:dyDescent="0.15">
      <c r="A281"/>
      <c r="B281"/>
    </row>
    <row r="282" spans="1:2" x14ac:dyDescent="0.15">
      <c r="A282"/>
      <c r="B282"/>
    </row>
    <row r="283" spans="1:2" x14ac:dyDescent="0.15">
      <c r="A283"/>
      <c r="B283"/>
    </row>
    <row r="284" spans="1:2" x14ac:dyDescent="0.15">
      <c r="A284"/>
      <c r="B284"/>
    </row>
    <row r="285" spans="1:2" x14ac:dyDescent="0.15">
      <c r="A285"/>
      <c r="B285"/>
    </row>
    <row r="286" spans="1:2" x14ac:dyDescent="0.15">
      <c r="A286"/>
      <c r="B286"/>
    </row>
    <row r="287" spans="1:2" x14ac:dyDescent="0.15">
      <c r="A287"/>
      <c r="B287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 x14ac:dyDescent="0.1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 x14ac:dyDescent="0.15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6" t="s">
        <v>351</v>
      </c>
      <c r="S1" s="505" t="s">
        <v>243</v>
      </c>
      <c r="T1" s="505"/>
    </row>
    <row r="2" spans="1:20" ht="25.5" x14ac:dyDescent="0.15">
      <c r="A2" s="357" t="s">
        <v>176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7" t="s">
        <v>352</v>
      </c>
      <c r="S2" s="291" t="s">
        <v>244</v>
      </c>
      <c r="T2" s="292" t="s">
        <v>245</v>
      </c>
    </row>
    <row r="3" spans="1:20" ht="90" x14ac:dyDescent="0.15">
      <c r="A3" s="357" t="s">
        <v>177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7" t="s">
        <v>353</v>
      </c>
      <c r="S3" s="293" t="s">
        <v>348</v>
      </c>
      <c r="T3" s="36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 x14ac:dyDescent="0.15">
      <c r="A4" s="357" t="s">
        <v>284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7" t="s">
        <v>354</v>
      </c>
    </row>
    <row r="5" spans="1:20" ht="42.75" x14ac:dyDescent="0.15">
      <c r="A5" s="357" t="s">
        <v>219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67" t="s">
        <v>355</v>
      </c>
    </row>
    <row r="6" spans="1:20" x14ac:dyDescent="0.15">
      <c r="A6" s="357" t="s">
        <v>206</v>
      </c>
      <c r="C6" s="23">
        <v>2017</v>
      </c>
      <c r="E6" s="24" t="s">
        <v>38</v>
      </c>
      <c r="F6" s="26"/>
      <c r="K6" s="61"/>
      <c r="L6" s="61"/>
    </row>
    <row r="7" spans="1:20" ht="12.75" x14ac:dyDescent="0.15">
      <c r="A7" s="357" t="s">
        <v>285</v>
      </c>
      <c r="C7" s="23">
        <v>2018</v>
      </c>
      <c r="E7" s="24" t="s">
        <v>39</v>
      </c>
      <c r="F7" s="26"/>
      <c r="K7" s="68"/>
      <c r="L7" s="61"/>
    </row>
    <row r="8" spans="1:20" x14ac:dyDescent="0.15">
      <c r="A8" s="357" t="s">
        <v>286</v>
      </c>
      <c r="C8" s="23">
        <v>2019</v>
      </c>
      <c r="E8" s="24" t="s">
        <v>40</v>
      </c>
      <c r="F8" s="26"/>
      <c r="K8" s="69" t="s">
        <v>127</v>
      </c>
    </row>
    <row r="9" spans="1:20" x14ac:dyDescent="0.15">
      <c r="A9" s="357" t="s">
        <v>178</v>
      </c>
      <c r="C9" s="23">
        <v>2020</v>
      </c>
      <c r="E9" s="24" t="s">
        <v>41</v>
      </c>
      <c r="F9" s="26"/>
      <c r="K9" s="67"/>
    </row>
    <row r="10" spans="1:20" ht="12.75" x14ac:dyDescent="0.15">
      <c r="A10" s="357" t="s">
        <v>287</v>
      </c>
      <c r="E10" s="24" t="s">
        <v>42</v>
      </c>
      <c r="F10" s="26"/>
      <c r="K10" s="68"/>
    </row>
    <row r="11" spans="1:20" x14ac:dyDescent="0.15">
      <c r="A11" s="357" t="s">
        <v>288</v>
      </c>
      <c r="E11" s="24" t="s">
        <v>43</v>
      </c>
      <c r="F11" s="26"/>
      <c r="K11" s="70"/>
    </row>
    <row r="12" spans="1:20" x14ac:dyDescent="0.15">
      <c r="A12" s="357" t="s">
        <v>289</v>
      </c>
      <c r="E12" s="24" t="s">
        <v>44</v>
      </c>
      <c r="F12" s="26"/>
    </row>
    <row r="13" spans="1:20" x14ac:dyDescent="0.15">
      <c r="A13" s="357" t="s">
        <v>290</v>
      </c>
      <c r="E13" s="24" t="s">
        <v>45</v>
      </c>
      <c r="F13" s="26"/>
    </row>
    <row r="14" spans="1:20" x14ac:dyDescent="0.15">
      <c r="A14" s="357" t="s">
        <v>291</v>
      </c>
    </row>
    <row r="15" spans="1:20" x14ac:dyDescent="0.15">
      <c r="A15" s="357" t="s">
        <v>215</v>
      </c>
    </row>
    <row r="16" spans="1:20" x14ac:dyDescent="0.15">
      <c r="A16" s="357" t="s">
        <v>207</v>
      </c>
      <c r="C16" s="146"/>
      <c r="D16" s="139"/>
      <c r="E16" s="139"/>
      <c r="G16" s="217" t="s">
        <v>167</v>
      </c>
    </row>
    <row r="17" spans="1:7" x14ac:dyDescent="0.15">
      <c r="A17" s="357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01.10.2019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31.12.2019</v>
      </c>
      <c r="G17" s="218" t="s">
        <v>690</v>
      </c>
    </row>
    <row r="18" spans="1:7" x14ac:dyDescent="0.15">
      <c r="A18" s="357" t="s">
        <v>293</v>
      </c>
      <c r="C18" s="142"/>
      <c r="D18" s="143"/>
      <c r="E18" s="143"/>
      <c r="G18" s="146"/>
    </row>
    <row r="19" spans="1:7" ht="22.5" x14ac:dyDescent="0.15">
      <c r="A19" s="357" t="s">
        <v>294</v>
      </c>
      <c r="C19" s="146"/>
      <c r="D19" s="139"/>
      <c r="E19" s="139"/>
      <c r="G19" s="217" t="s">
        <v>170</v>
      </c>
    </row>
    <row r="20" spans="1:7" ht="22.5" x14ac:dyDescent="0.15">
      <c r="A20" s="357" t="s">
        <v>179</v>
      </c>
      <c r="C20" s="144" t="s">
        <v>132</v>
      </c>
      <c r="D20" s="145"/>
      <c r="E20" s="145"/>
      <c r="G20" s="69" t="b">
        <v>1</v>
      </c>
    </row>
    <row r="21" spans="1:7" x14ac:dyDescent="0.15">
      <c r="A21" s="357" t="s">
        <v>180</v>
      </c>
    </row>
    <row r="22" spans="1:7" x14ac:dyDescent="0.15">
      <c r="A22" s="357" t="s">
        <v>181</v>
      </c>
    </row>
    <row r="23" spans="1:7" x14ac:dyDescent="0.15">
      <c r="A23" s="357" t="s">
        <v>295</v>
      </c>
    </row>
    <row r="24" spans="1:7" x14ac:dyDescent="0.15">
      <c r="A24" s="357" t="s">
        <v>296</v>
      </c>
    </row>
    <row r="25" spans="1:7" x14ac:dyDescent="0.15">
      <c r="A25" s="357" t="s">
        <v>182</v>
      </c>
    </row>
    <row r="26" spans="1:7" x14ac:dyDescent="0.15">
      <c r="A26" s="357" t="s">
        <v>297</v>
      </c>
    </row>
    <row r="27" spans="1:7" x14ac:dyDescent="0.15">
      <c r="A27" s="357" t="s">
        <v>183</v>
      </c>
    </row>
    <row r="28" spans="1:7" x14ac:dyDescent="0.15">
      <c r="A28" s="357" t="s">
        <v>216</v>
      </c>
    </row>
    <row r="29" spans="1:7" x14ac:dyDescent="0.15">
      <c r="A29" s="357" t="s">
        <v>208</v>
      </c>
    </row>
    <row r="30" spans="1:7" x14ac:dyDescent="0.15">
      <c r="A30" s="357" t="s">
        <v>298</v>
      </c>
    </row>
    <row r="31" spans="1:7" x14ac:dyDescent="0.15">
      <c r="A31" s="357" t="s">
        <v>299</v>
      </c>
    </row>
    <row r="32" spans="1:7" x14ac:dyDescent="0.15">
      <c r="A32" s="357" t="s">
        <v>184</v>
      </c>
    </row>
    <row r="33" spans="1:1" x14ac:dyDescent="0.15">
      <c r="A33" s="357" t="s">
        <v>300</v>
      </c>
    </row>
    <row r="34" spans="1:1" x14ac:dyDescent="0.15">
      <c r="A34" s="357" t="s">
        <v>301</v>
      </c>
    </row>
    <row r="35" spans="1:1" x14ac:dyDescent="0.15">
      <c r="A35" s="357" t="s">
        <v>302</v>
      </c>
    </row>
    <row r="36" spans="1:1" x14ac:dyDescent="0.15">
      <c r="A36" s="357" t="s">
        <v>303</v>
      </c>
    </row>
    <row r="37" spans="1:1" x14ac:dyDescent="0.15">
      <c r="A37" s="357" t="s">
        <v>304</v>
      </c>
    </row>
    <row r="38" spans="1:1" x14ac:dyDescent="0.15">
      <c r="A38" s="357" t="s">
        <v>209</v>
      </c>
    </row>
    <row r="39" spans="1:1" x14ac:dyDescent="0.15">
      <c r="A39" s="357" t="s">
        <v>305</v>
      </c>
    </row>
    <row r="40" spans="1:1" x14ac:dyDescent="0.15">
      <c r="A40" s="357" t="s">
        <v>185</v>
      </c>
    </row>
    <row r="41" spans="1:1" x14ac:dyDescent="0.15">
      <c r="A41" s="357" t="s">
        <v>186</v>
      </c>
    </row>
    <row r="42" spans="1:1" x14ac:dyDescent="0.15">
      <c r="A42" s="357" t="s">
        <v>187</v>
      </c>
    </row>
    <row r="43" spans="1:1" x14ac:dyDescent="0.15">
      <c r="A43" s="357" t="s">
        <v>306</v>
      </c>
    </row>
    <row r="44" spans="1:1" x14ac:dyDescent="0.15">
      <c r="A44" s="357" t="s">
        <v>307</v>
      </c>
    </row>
    <row r="45" spans="1:1" x14ac:dyDescent="0.15">
      <c r="A45" s="357" t="s">
        <v>210</v>
      </c>
    </row>
    <row r="46" spans="1:1" x14ac:dyDescent="0.15">
      <c r="A46" s="357" t="s">
        <v>308</v>
      </c>
    </row>
    <row r="47" spans="1:1" x14ac:dyDescent="0.15">
      <c r="A47" s="357" t="s">
        <v>309</v>
      </c>
    </row>
    <row r="48" spans="1:1" x14ac:dyDescent="0.15">
      <c r="A48" s="357" t="s">
        <v>310</v>
      </c>
    </row>
    <row r="49" spans="1:1" x14ac:dyDescent="0.15">
      <c r="A49" s="357" t="s">
        <v>311</v>
      </c>
    </row>
    <row r="50" spans="1:1" x14ac:dyDescent="0.15">
      <c r="A50" s="357" t="s">
        <v>188</v>
      </c>
    </row>
    <row r="51" spans="1:1" x14ac:dyDescent="0.15">
      <c r="A51" s="357" t="s">
        <v>189</v>
      </c>
    </row>
    <row r="52" spans="1:1" x14ac:dyDescent="0.15">
      <c r="A52" s="357" t="s">
        <v>217</v>
      </c>
    </row>
    <row r="53" spans="1:1" x14ac:dyDescent="0.15">
      <c r="A53" s="357" t="s">
        <v>312</v>
      </c>
    </row>
    <row r="54" spans="1:1" x14ac:dyDescent="0.15">
      <c r="A54" s="357" t="s">
        <v>220</v>
      </c>
    </row>
    <row r="55" spans="1:1" x14ac:dyDescent="0.15">
      <c r="A55" s="357" t="s">
        <v>190</v>
      </c>
    </row>
    <row r="56" spans="1:1" x14ac:dyDescent="0.15">
      <c r="A56" s="357" t="s">
        <v>313</v>
      </c>
    </row>
    <row r="57" spans="1:1" x14ac:dyDescent="0.15">
      <c r="A57" s="357" t="s">
        <v>191</v>
      </c>
    </row>
    <row r="58" spans="1:1" x14ac:dyDescent="0.15">
      <c r="A58" s="357" t="s">
        <v>314</v>
      </c>
    </row>
    <row r="59" spans="1:1" x14ac:dyDescent="0.15">
      <c r="A59" s="357" t="s">
        <v>315</v>
      </c>
    </row>
    <row r="60" spans="1:1" x14ac:dyDescent="0.15">
      <c r="A60" s="357" t="s">
        <v>316</v>
      </c>
    </row>
    <row r="61" spans="1:1" x14ac:dyDescent="0.15">
      <c r="A61" s="357" t="s">
        <v>317</v>
      </c>
    </row>
    <row r="62" spans="1:1" x14ac:dyDescent="0.15">
      <c r="A62" s="357" t="s">
        <v>211</v>
      </c>
    </row>
    <row r="63" spans="1:1" x14ac:dyDescent="0.15">
      <c r="A63" s="357" t="s">
        <v>318</v>
      </c>
    </row>
    <row r="64" spans="1:1" x14ac:dyDescent="0.15">
      <c r="A64" s="357" t="s">
        <v>319</v>
      </c>
    </row>
    <row r="65" spans="1:1" x14ac:dyDescent="0.15">
      <c r="A65" s="357" t="s">
        <v>221</v>
      </c>
    </row>
    <row r="66" spans="1:1" x14ac:dyDescent="0.15">
      <c r="A66" s="357" t="s">
        <v>212</v>
      </c>
    </row>
    <row r="67" spans="1:1" x14ac:dyDescent="0.15">
      <c r="A67" s="357" t="s">
        <v>192</v>
      </c>
    </row>
    <row r="68" spans="1:1" x14ac:dyDescent="0.15">
      <c r="A68" s="357" t="s">
        <v>320</v>
      </c>
    </row>
    <row r="69" spans="1:1" x14ac:dyDescent="0.15">
      <c r="A69" s="357" t="s">
        <v>321</v>
      </c>
    </row>
    <row r="70" spans="1:1" x14ac:dyDescent="0.15">
      <c r="A70" s="357" t="s">
        <v>322</v>
      </c>
    </row>
    <row r="71" spans="1:1" x14ac:dyDescent="0.15">
      <c r="A71" s="357" t="s">
        <v>323</v>
      </c>
    </row>
    <row r="72" spans="1:1" x14ac:dyDescent="0.15">
      <c r="A72" s="357" t="s">
        <v>193</v>
      </c>
    </row>
    <row r="73" spans="1:1" x14ac:dyDescent="0.15">
      <c r="A73" s="357" t="s">
        <v>324</v>
      </c>
    </row>
    <row r="74" spans="1:1" x14ac:dyDescent="0.15">
      <c r="A74" s="357" t="s">
        <v>194</v>
      </c>
    </row>
    <row r="75" spans="1:1" x14ac:dyDescent="0.15">
      <c r="A75" s="357" t="s">
        <v>195</v>
      </c>
    </row>
    <row r="76" spans="1:1" x14ac:dyDescent="0.15">
      <c r="A76" s="357" t="s">
        <v>196</v>
      </c>
    </row>
    <row r="77" spans="1:1" x14ac:dyDescent="0.15">
      <c r="A77" s="357" t="s">
        <v>197</v>
      </c>
    </row>
    <row r="78" spans="1:1" x14ac:dyDescent="0.15">
      <c r="A78" s="357" t="s">
        <v>213</v>
      </c>
    </row>
    <row r="79" spans="1:1" x14ac:dyDescent="0.15">
      <c r="A79" s="357" t="s">
        <v>218</v>
      </c>
    </row>
    <row r="80" spans="1:1" x14ac:dyDescent="0.15">
      <c r="A80" s="357" t="s">
        <v>198</v>
      </c>
    </row>
    <row r="81" spans="1:1" x14ac:dyDescent="0.15">
      <c r="A81" s="357" t="s">
        <v>199</v>
      </c>
    </row>
    <row r="82" spans="1:1" x14ac:dyDescent="0.15">
      <c r="A82" s="357" t="s">
        <v>222</v>
      </c>
    </row>
    <row r="83" spans="1:1" x14ac:dyDescent="0.15">
      <c r="A83" s="357" t="s">
        <v>325</v>
      </c>
    </row>
    <row r="84" spans="1:1" x14ac:dyDescent="0.15">
      <c r="A84" s="357" t="s">
        <v>214</v>
      </c>
    </row>
    <row r="85" spans="1:1" x14ac:dyDescent="0.15">
      <c r="A85" s="357" t="s">
        <v>326</v>
      </c>
    </row>
    <row r="86" spans="1:1" x14ac:dyDescent="0.15">
      <c r="A86" s="357" t="s">
        <v>327</v>
      </c>
    </row>
    <row r="87" spans="1:1" x14ac:dyDescent="0.15">
      <c r="A87" s="357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32"/>
  <sheetViews>
    <sheetView showGridLines="0" zoomScaleNormal="100" workbookViewId="0"/>
  </sheetViews>
  <sheetFormatPr defaultRowHeight="12.75" x14ac:dyDescent="0.2"/>
  <cols>
    <col min="1" max="16384" width="9.140625" style="148"/>
  </cols>
  <sheetData>
    <row r="2" spans="1:1" x14ac:dyDescent="0.2">
      <c r="A2" s="360">
        <f>IF('Сведения об изменении'!$E$13="",1,0)</f>
        <v>1</v>
      </c>
    </row>
    <row r="3" spans="1:1" x14ac:dyDescent="0.2">
      <c r="A3" s="360">
        <f>IF(Дифференциация!$E$22="",1,0)</f>
        <v>0</v>
      </c>
    </row>
    <row r="4" spans="1:1" x14ac:dyDescent="0.2">
      <c r="A4" s="360">
        <f>IF(Территории!$E$12="",1,0)</f>
        <v>0</v>
      </c>
    </row>
    <row r="5" spans="1:1" x14ac:dyDescent="0.2">
      <c r="A5" s="360">
        <f>IF(Дифференциация!$E$25="",1,0)</f>
        <v>0</v>
      </c>
    </row>
    <row r="6" spans="1:1" x14ac:dyDescent="0.2">
      <c r="A6" s="360">
        <f>IF(Дифференциация!$F$25="",1,0)</f>
        <v>0</v>
      </c>
    </row>
    <row r="7" spans="1:1" x14ac:dyDescent="0.2">
      <c r="A7" s="360">
        <f>IF(Дифференциация!$J$25="",1,0)</f>
        <v>0</v>
      </c>
    </row>
    <row r="8" spans="1:1" x14ac:dyDescent="0.2">
      <c r="A8" s="360">
        <f>IF(Дифференциация!$E$28="",1,0)</f>
        <v>0</v>
      </c>
    </row>
    <row r="9" spans="1:1" x14ac:dyDescent="0.2">
      <c r="A9" s="360">
        <f>IF(Дифференциация!$F$28="",1,0)</f>
        <v>0</v>
      </c>
    </row>
    <row r="10" spans="1:1" x14ac:dyDescent="0.2">
      <c r="A10" s="360">
        <f>IF(Дифференциация!$J$28="",1,0)</f>
        <v>0</v>
      </c>
    </row>
    <row r="11" spans="1:1" x14ac:dyDescent="0.2">
      <c r="A11" s="360">
        <f>IF(Дифференциация!$E$31="",1,0)</f>
        <v>0</v>
      </c>
    </row>
    <row r="12" spans="1:1" x14ac:dyDescent="0.2">
      <c r="A12" s="360">
        <f>IF(Дифференциация!$F$31="",1,0)</f>
        <v>0</v>
      </c>
    </row>
    <row r="13" spans="1:1" x14ac:dyDescent="0.2">
      <c r="A13" s="360">
        <f>IF(Дифференциация!$J$31="",1,0)</f>
        <v>0</v>
      </c>
    </row>
    <row r="14" spans="1:1" x14ac:dyDescent="0.2">
      <c r="A14" s="360">
        <f>IF(Дифференциация!$E$34="",1,0)</f>
        <v>0</v>
      </c>
    </row>
    <row r="15" spans="1:1" x14ac:dyDescent="0.2">
      <c r="A15" s="360">
        <f>IF(Дифференциация!$F$34="",1,0)</f>
        <v>0</v>
      </c>
    </row>
    <row r="16" spans="1:1" x14ac:dyDescent="0.2">
      <c r="A16" s="360">
        <f>IF(Дифференциация!$J$34="",1,0)</f>
        <v>0</v>
      </c>
    </row>
    <row r="17" spans="1:1" x14ac:dyDescent="0.2">
      <c r="A17" s="360">
        <f>IF('Форма 4.6'!$G$11="",1,0)</f>
        <v>0</v>
      </c>
    </row>
    <row r="18" spans="1:1" x14ac:dyDescent="0.2">
      <c r="A18" s="360">
        <f>IF('Форма 4.6'!$H$11="",1,0)</f>
        <v>0</v>
      </c>
    </row>
    <row r="19" spans="1:1" x14ac:dyDescent="0.2">
      <c r="A19" s="360">
        <f>IF('Форма 4.6'!$I$11="",1,0)</f>
        <v>0</v>
      </c>
    </row>
    <row r="20" spans="1:1" x14ac:dyDescent="0.2">
      <c r="A20" s="360">
        <f>IF('Форма 4.6'!$J$11="",1,0)</f>
        <v>0</v>
      </c>
    </row>
    <row r="21" spans="1:1" x14ac:dyDescent="0.2">
      <c r="A21" s="360">
        <f>IF('Форма 4.6'!$K$11="",1,0)</f>
        <v>0</v>
      </c>
    </row>
    <row r="22" spans="1:1" x14ac:dyDescent="0.2">
      <c r="A22" s="360">
        <f>IF('Форма 4.6'!$G$12="",1,0)</f>
        <v>0</v>
      </c>
    </row>
    <row r="23" spans="1:1" x14ac:dyDescent="0.2">
      <c r="A23" s="360">
        <f>IF('Форма 4.6'!$H$12="",1,0)</f>
        <v>0</v>
      </c>
    </row>
    <row r="24" spans="1:1" x14ac:dyDescent="0.2">
      <c r="A24" s="360">
        <f>IF('Форма 4.6'!$I$12="",1,0)</f>
        <v>0</v>
      </c>
    </row>
    <row r="25" spans="1:1" x14ac:dyDescent="0.2">
      <c r="A25" s="360">
        <f>IF('Форма 4.6'!$J$12="",1,0)</f>
        <v>0</v>
      </c>
    </row>
    <row r="26" spans="1:1" x14ac:dyDescent="0.2">
      <c r="A26" s="360">
        <f>IF('Форма 4.6'!$K$12="",1,0)</f>
        <v>0</v>
      </c>
    </row>
    <row r="27" spans="1:1" x14ac:dyDescent="0.2">
      <c r="A27" s="360">
        <f>IF('Форма 4.6'!$G$13="",1,0)</f>
        <v>0</v>
      </c>
    </row>
    <row r="28" spans="1:1" x14ac:dyDescent="0.2">
      <c r="A28" s="360">
        <f>IF('Форма 4.6'!$H$13="",1,0)</f>
        <v>0</v>
      </c>
    </row>
    <row r="29" spans="1:1" x14ac:dyDescent="0.2">
      <c r="A29" s="360">
        <f>IF('Форма 4.6'!$I$13="",1,0)</f>
        <v>0</v>
      </c>
    </row>
    <row r="30" spans="1:1" x14ac:dyDescent="0.2">
      <c r="A30" s="360">
        <f>IF('Форма 4.6'!$J$13="",1,0)</f>
        <v>0</v>
      </c>
    </row>
    <row r="31" spans="1:1" x14ac:dyDescent="0.2">
      <c r="A31" s="360">
        <f>IF('Форма 4.6'!$K$13="",1,0)</f>
        <v>0</v>
      </c>
    </row>
    <row r="32" spans="1:1" x14ac:dyDescent="0.2">
      <c r="A32" s="360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 x14ac:dyDescent="0.1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 x14ac:dyDescent="0.15">
      <c r="B1" s="171" t="s">
        <v>153</v>
      </c>
      <c r="C1" s="150"/>
      <c r="D1" s="507"/>
      <c r="E1" s="507"/>
      <c r="F1" s="507"/>
      <c r="G1" s="507"/>
      <c r="H1" s="507"/>
      <c r="I1" s="507"/>
      <c r="J1" s="507"/>
      <c r="K1" s="507"/>
    </row>
    <row r="2" spans="1:11" ht="14.25" x14ac:dyDescent="0.15">
      <c r="A2" s="150">
        <v>1</v>
      </c>
      <c r="B2" s="172" t="s">
        <v>146</v>
      </c>
      <c r="C2" s="150"/>
      <c r="D2" s="507"/>
      <c r="E2" s="507"/>
      <c r="F2" s="507"/>
      <c r="G2" s="507"/>
      <c r="H2" s="507"/>
      <c r="I2" s="507"/>
      <c r="J2" s="507"/>
      <c r="K2" s="507"/>
    </row>
    <row r="3" spans="1:11" ht="22.5" x14ac:dyDescent="0.15">
      <c r="A3" s="150">
        <v>2</v>
      </c>
      <c r="B3" s="172" t="s">
        <v>147</v>
      </c>
      <c r="C3" s="150"/>
      <c r="D3" s="508"/>
      <c r="E3" s="508"/>
      <c r="F3" s="508"/>
      <c r="G3" s="508"/>
      <c r="H3" s="508"/>
      <c r="I3" s="508"/>
      <c r="J3" s="508"/>
      <c r="K3" s="508"/>
    </row>
    <row r="4" spans="1:11" ht="14.25" x14ac:dyDescent="0.15">
      <c r="B4" s="171" t="s">
        <v>154</v>
      </c>
      <c r="C4" s="150"/>
      <c r="D4" s="509"/>
      <c r="E4" s="508"/>
      <c r="F4" s="508"/>
      <c r="G4" s="508"/>
      <c r="H4" s="508"/>
      <c r="I4" s="508"/>
      <c r="J4" s="508"/>
      <c r="K4" s="508"/>
    </row>
    <row r="5" spans="1:11" ht="33.75" x14ac:dyDescent="0.15">
      <c r="A5" s="150">
        <v>1</v>
      </c>
      <c r="B5" s="172" t="s">
        <v>200</v>
      </c>
      <c r="C5" s="150"/>
      <c r="D5" s="506"/>
      <c r="E5" s="506"/>
      <c r="F5" s="506"/>
      <c r="G5" s="506"/>
      <c r="H5" s="506"/>
      <c r="I5" s="506"/>
      <c r="J5" s="506"/>
      <c r="K5" s="506"/>
    </row>
    <row r="6" spans="1:11" ht="22.5" x14ac:dyDescent="0.15">
      <c r="A6" s="150">
        <v>2</v>
      </c>
      <c r="B6" s="172" t="s">
        <v>152</v>
      </c>
    </row>
    <row r="7" spans="1:11" ht="22.5" x14ac:dyDescent="0.15">
      <c r="A7" s="150">
        <v>3</v>
      </c>
      <c r="B7" s="172" t="s">
        <v>338</v>
      </c>
    </row>
    <row r="8" spans="1:11" ht="56.25" x14ac:dyDescent="0.15">
      <c r="A8" s="150">
        <v>4</v>
      </c>
      <c r="B8" s="172" t="s">
        <v>339</v>
      </c>
    </row>
    <row r="9" spans="1:11" x14ac:dyDescent="0.15">
      <c r="B9" s="171" t="s">
        <v>124</v>
      </c>
    </row>
    <row r="10" spans="1:11" ht="22.5" x14ac:dyDescent="0.15">
      <c r="A10" s="150">
        <v>1</v>
      </c>
      <c r="B10" s="172" t="s">
        <v>122</v>
      </c>
    </row>
    <row r="11" spans="1:11" x14ac:dyDescent="0.15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5"/>
  <sheetViews>
    <sheetView showGridLines="0" zoomScaleNormal="100" workbookViewId="0"/>
  </sheetViews>
  <sheetFormatPr defaultRowHeight="11.25" x14ac:dyDescent="0.1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 x14ac:dyDescent="0.15">
      <c r="A1" s="44" t="s">
        <v>14</v>
      </c>
      <c r="B1" s="44" t="s">
        <v>15</v>
      </c>
      <c r="C1" s="44" t="s">
        <v>16</v>
      </c>
      <c r="D1" s="4"/>
    </row>
    <row r="2" spans="1:4" x14ac:dyDescent="0.15">
      <c r="A2" s="401">
        <v>43846.374062499999</v>
      </c>
      <c r="B2" s="6" t="s">
        <v>387</v>
      </c>
      <c r="C2" s="6" t="s">
        <v>223</v>
      </c>
    </row>
    <row r="3" spans="1:4" x14ac:dyDescent="0.15">
      <c r="A3" s="401">
        <v>43846.374097222222</v>
      </c>
      <c r="B3" s="6" t="s">
        <v>388</v>
      </c>
      <c r="C3" s="6" t="s">
        <v>223</v>
      </c>
    </row>
    <row r="4" spans="1:4" x14ac:dyDescent="0.15">
      <c r="A4" s="401">
        <v>43846.374224537038</v>
      </c>
      <c r="B4" s="6" t="s">
        <v>387</v>
      </c>
      <c r="C4" s="6" t="s">
        <v>223</v>
      </c>
    </row>
    <row r="5" spans="1:4" x14ac:dyDescent="0.15">
      <c r="A5" s="401">
        <v>43846.374236111114</v>
      </c>
      <c r="B5" s="6" t="s">
        <v>388</v>
      </c>
      <c r="C5" s="6" t="s">
        <v>223</v>
      </c>
    </row>
    <row r="6" spans="1:4" x14ac:dyDescent="0.15">
      <c r="A6" s="401">
        <v>43846.377696759257</v>
      </c>
      <c r="B6" s="6" t="s">
        <v>387</v>
      </c>
      <c r="C6" s="6" t="s">
        <v>223</v>
      </c>
    </row>
    <row r="7" spans="1:4" x14ac:dyDescent="0.15">
      <c r="A7" s="401">
        <v>43846.37771990741</v>
      </c>
      <c r="B7" s="6" t="s">
        <v>388</v>
      </c>
      <c r="C7" s="6" t="s">
        <v>223</v>
      </c>
    </row>
    <row r="8" spans="1:4" x14ac:dyDescent="0.15">
      <c r="A8" s="401">
        <v>43846.379016203704</v>
      </c>
      <c r="B8" s="6" t="s">
        <v>387</v>
      </c>
      <c r="C8" s="6" t="s">
        <v>223</v>
      </c>
    </row>
    <row r="9" spans="1:4" x14ac:dyDescent="0.15">
      <c r="A9" s="401">
        <v>43846.379027777781</v>
      </c>
      <c r="B9" s="6" t="s">
        <v>388</v>
      </c>
      <c r="C9" s="6" t="s">
        <v>223</v>
      </c>
    </row>
    <row r="10" spans="1:4" x14ac:dyDescent="0.15">
      <c r="A10" s="401">
        <v>43847.417037037034</v>
      </c>
      <c r="B10" s="6" t="s">
        <v>387</v>
      </c>
      <c r="C10" s="6" t="s">
        <v>223</v>
      </c>
    </row>
    <row r="11" spans="1:4" x14ac:dyDescent="0.15">
      <c r="A11" s="401">
        <v>43847.417060185187</v>
      </c>
      <c r="B11" s="6" t="s">
        <v>388</v>
      </c>
      <c r="C11" s="6" t="s">
        <v>223</v>
      </c>
    </row>
    <row r="12" spans="1:4" x14ac:dyDescent="0.15">
      <c r="A12" s="401">
        <v>43851.423854166664</v>
      </c>
      <c r="B12" s="6" t="s">
        <v>387</v>
      </c>
      <c r="C12" s="6" t="s">
        <v>223</v>
      </c>
    </row>
    <row r="13" spans="1:4" x14ac:dyDescent="0.15">
      <c r="A13" s="401">
        <v>43851.423877314817</v>
      </c>
      <c r="B13" s="6" t="s">
        <v>388</v>
      </c>
      <c r="C13" s="6" t="s">
        <v>223</v>
      </c>
    </row>
    <row r="14" spans="1:4" x14ac:dyDescent="0.15">
      <c r="A14" s="401">
        <v>43851.42428240741</v>
      </c>
      <c r="B14" s="6" t="s">
        <v>387</v>
      </c>
      <c r="C14" s="6" t="s">
        <v>223</v>
      </c>
    </row>
    <row r="15" spans="1:4" x14ac:dyDescent="0.15">
      <c r="A15" s="401">
        <v>43851.424305555556</v>
      </c>
      <c r="B15" s="6" t="s">
        <v>388</v>
      </c>
      <c r="C15" s="6" t="s">
        <v>223</v>
      </c>
    </row>
  </sheetData>
  <sheetProtection password="FA9C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 x14ac:dyDescent="0.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 x14ac:dyDescent="0.15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 x14ac:dyDescent="0.15">
      <c r="D5" s="230"/>
      <c r="E5" s="232"/>
    </row>
    <row r="7" spans="1:83" x14ac:dyDescent="0.15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 x14ac:dyDescent="0.2">
      <c r="C9" s="109"/>
      <c r="D9" s="230"/>
      <c r="E9" s="231"/>
      <c r="U9" s="247"/>
    </row>
    <row r="13" spans="1:83" x14ac:dyDescent="0.15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 x14ac:dyDescent="0.15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 x14ac:dyDescent="0.15">
      <c r="A15" s="36"/>
      <c r="B15" s="179" t="s">
        <v>149</v>
      </c>
      <c r="C15" s="515"/>
      <c r="D15" s="442">
        <v>1</v>
      </c>
      <c r="E15" s="516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 x14ac:dyDescent="0.15">
      <c r="A16" s="36"/>
      <c r="B16" s="36"/>
      <c r="C16" s="515"/>
      <c r="D16" s="442"/>
      <c r="E16" s="516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 x14ac:dyDescent="0.15">
      <c r="Q17" s="233"/>
    </row>
    <row r="18" spans="1:83" x14ac:dyDescent="0.15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 x14ac:dyDescent="0.15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 x14ac:dyDescent="0.15">
      <c r="A20" s="36"/>
      <c r="B20" s="179" t="s">
        <v>149</v>
      </c>
      <c r="C20" s="517"/>
      <c r="D20" s="71"/>
      <c r="E20" s="316"/>
      <c r="F20" s="518"/>
      <c r="G20" s="442">
        <v>0</v>
      </c>
      <c r="H20" s="510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 x14ac:dyDescent="0.15">
      <c r="A21" s="36"/>
      <c r="B21" s="36"/>
      <c r="C21" s="517"/>
      <c r="D21" s="71"/>
      <c r="E21" s="316"/>
      <c r="F21" s="518"/>
      <c r="G21" s="442"/>
      <c r="H21" s="510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 x14ac:dyDescent="0.15">
      <c r="Q22" s="233"/>
    </row>
    <row r="23" spans="1:83" x14ac:dyDescent="0.15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 x14ac:dyDescent="0.15">
      <c r="Q24" s="233"/>
    </row>
    <row r="25" spans="1:83" s="66" customFormat="1" ht="15" customHeight="1" x14ac:dyDescent="0.15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 x14ac:dyDescent="0.15"/>
    <row r="27" spans="1:83" x14ac:dyDescent="0.15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 x14ac:dyDescent="0.15">
      <c r="A29" s="56"/>
      <c r="B29" s="56"/>
      <c r="C29" s="71"/>
      <c r="D29" s="472" t="s">
        <v>26</v>
      </c>
      <c r="E29" s="471"/>
      <c r="F29" s="471" t="s">
        <v>19</v>
      </c>
      <c r="G29" s="474"/>
      <c r="H29" s="442">
        <v>1</v>
      </c>
      <c r="I29" s="513"/>
      <c r="J29" s="471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 x14ac:dyDescent="0.15">
      <c r="A30" s="56"/>
      <c r="B30" s="56"/>
      <c r="C30" s="71"/>
      <c r="D30" s="472"/>
      <c r="E30" s="471"/>
      <c r="F30" s="471"/>
      <c r="G30" s="475"/>
      <c r="H30" s="442"/>
      <c r="I30" s="514"/>
      <c r="J30" s="471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 x14ac:dyDescent="0.15">
      <c r="A31" s="56"/>
      <c r="B31" s="56"/>
      <c r="C31" s="71"/>
      <c r="D31" s="472"/>
      <c r="E31" s="471"/>
      <c r="F31" s="471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 x14ac:dyDescent="0.15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 x14ac:dyDescent="0.15">
      <c r="A35" s="56"/>
      <c r="B35" s="56"/>
      <c r="C35" s="71"/>
      <c r="D35" s="56"/>
      <c r="E35" s="56"/>
      <c r="F35" s="56"/>
      <c r="G35" s="519"/>
      <c r="H35" s="442">
        <v>1</v>
      </c>
      <c r="I35" s="511"/>
      <c r="J35" s="471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 x14ac:dyDescent="0.15">
      <c r="A36" s="56"/>
      <c r="B36" s="56"/>
      <c r="C36" s="71"/>
      <c r="D36" s="56"/>
      <c r="E36" s="56"/>
      <c r="F36" s="56"/>
      <c r="G36" s="520"/>
      <c r="H36" s="442"/>
      <c r="I36" s="512"/>
      <c r="J36" s="471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 x14ac:dyDescent="0.15">
      <c r="K37" s="185"/>
      <c r="L37" s="185"/>
      <c r="M37" s="186"/>
    </row>
    <row r="38" spans="1:38" x14ac:dyDescent="0.15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 x14ac:dyDescent="0.15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 x14ac:dyDescent="0.15">
      <c r="A43" s="17" t="s">
        <v>123</v>
      </c>
    </row>
    <row r="44" spans="1:38" customFormat="1" ht="17.100000000000001" customHeight="1" x14ac:dyDescent="0.15"/>
    <row r="45" spans="1:38" s="149" customFormat="1" ht="14.25" x14ac:dyDescent="0.1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 x14ac:dyDescent="0.15"/>
    <row r="47" spans="1:38" s="17" customFormat="1" ht="17.100000000000001" customHeight="1" x14ac:dyDescent="0.15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 x14ac:dyDescent="0.15">
      <c r="U48" s="56"/>
    </row>
    <row r="49" spans="1:21" s="351" customFormat="1" x14ac:dyDescent="0.15">
      <c r="D49" s="352"/>
      <c r="E49" s="312"/>
      <c r="F49" s="312"/>
      <c r="G49" s="312"/>
      <c r="U49" s="245"/>
    </row>
    <row r="50" spans="1:21" x14ac:dyDescent="0.15">
      <c r="C50" s="119"/>
      <c r="D50" s="490" t="s">
        <v>244</v>
      </c>
      <c r="E50" s="491"/>
      <c r="F50" s="491"/>
      <c r="G50" s="492"/>
    </row>
    <row r="51" spans="1:21" s="18" customFormat="1" ht="11.25" customHeight="1" x14ac:dyDescent="0.15">
      <c r="A51" s="32"/>
      <c r="C51" s="37"/>
      <c r="D51" s="483" t="s">
        <v>233</v>
      </c>
      <c r="E51" s="483"/>
      <c r="F51" s="483"/>
      <c r="G51" s="493" t="s">
        <v>234</v>
      </c>
      <c r="H51" s="179"/>
      <c r="R51" s="238"/>
    </row>
    <row r="52" spans="1:21" s="18" customFormat="1" ht="11.25" customHeight="1" x14ac:dyDescent="0.15">
      <c r="A52" s="32"/>
      <c r="C52" s="37"/>
      <c r="D52" s="328" t="s">
        <v>25</v>
      </c>
      <c r="E52" s="329" t="s">
        <v>257</v>
      </c>
      <c r="F52" s="330" t="s">
        <v>223</v>
      </c>
      <c r="G52" s="494"/>
      <c r="H52" s="179"/>
      <c r="R52" s="238"/>
    </row>
    <row r="53" spans="1:21" s="18" customFormat="1" ht="12" customHeight="1" x14ac:dyDescent="0.15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21" s="18" customFormat="1" x14ac:dyDescent="0.15">
      <c r="A54" s="32"/>
      <c r="C54" s="37"/>
      <c r="D54" s="326">
        <v>1</v>
      </c>
      <c r="E54" s="335" t="s">
        <v>259</v>
      </c>
      <c r="F54" s="361" t="str">
        <f>IF(form_up_date="","",form_up_date)</f>
        <v>16.01.2020</v>
      </c>
      <c r="G54" s="363" t="s">
        <v>260</v>
      </c>
      <c r="H54" s="179"/>
      <c r="R54" s="238"/>
    </row>
    <row r="55" spans="1:21" s="18" customFormat="1" ht="45" x14ac:dyDescent="0.15">
      <c r="A55" s="32"/>
      <c r="C55" s="37"/>
      <c r="D55" s="326" t="s">
        <v>271</v>
      </c>
      <c r="E55" s="335" t="s">
        <v>261</v>
      </c>
      <c r="F55" s="361"/>
      <c r="G55" s="336" t="s">
        <v>333</v>
      </c>
      <c r="H55" s="179"/>
      <c r="R55" s="238"/>
    </row>
    <row r="56" spans="1:21" s="18" customFormat="1" x14ac:dyDescent="0.15">
      <c r="A56" s="32"/>
      <c r="C56" s="37"/>
      <c r="D56" s="326" t="s">
        <v>272</v>
      </c>
      <c r="E56" s="335" t="s">
        <v>262</v>
      </c>
      <c r="F56" s="361"/>
      <c r="G56" s="363" t="s">
        <v>263</v>
      </c>
      <c r="H56" s="179"/>
      <c r="R56" s="238"/>
    </row>
    <row r="57" spans="1:21" s="18" customFormat="1" x14ac:dyDescent="0.15">
      <c r="A57" s="32"/>
      <c r="C57" s="37"/>
      <c r="D57" s="326" t="s">
        <v>273</v>
      </c>
      <c r="E57" s="335" t="s">
        <v>264</v>
      </c>
      <c r="F57" s="362" t="s">
        <v>265</v>
      </c>
      <c r="G57" s="336"/>
      <c r="H57" s="179"/>
      <c r="R57" s="238"/>
    </row>
    <row r="58" spans="1:21" s="18" customFormat="1" x14ac:dyDescent="0.15">
      <c r="A58" s="32"/>
      <c r="C58" s="37"/>
      <c r="D58" s="334" t="str">
        <f>D57&amp;".1"</f>
        <v>4.1.1</v>
      </c>
      <c r="E58" s="337" t="s">
        <v>3</v>
      </c>
      <c r="F58" s="361" t="str">
        <f>IF(region_name="","",region_name)</f>
        <v>Ямало-Ненецкий автономный округ</v>
      </c>
      <c r="G58" s="363" t="s">
        <v>266</v>
      </c>
      <c r="H58" s="179"/>
      <c r="R58" s="238"/>
    </row>
    <row r="59" spans="1:21" s="18" customFormat="1" ht="22.5" x14ac:dyDescent="0.15">
      <c r="A59" s="32"/>
      <c r="C59" s="37"/>
      <c r="D59" s="326" t="s">
        <v>274</v>
      </c>
      <c r="E59" s="338" t="s">
        <v>267</v>
      </c>
      <c r="F59" s="361"/>
      <c r="G59" s="368" t="s">
        <v>268</v>
      </c>
      <c r="H59" s="179"/>
      <c r="R59" s="238"/>
    </row>
    <row r="60" spans="1:21" s="18" customFormat="1" ht="56.25" x14ac:dyDescent="0.15">
      <c r="A60" s="32"/>
      <c r="C60" s="37"/>
      <c r="D60" s="326" t="s">
        <v>275</v>
      </c>
      <c r="E60" s="339" t="s">
        <v>269</v>
      </c>
      <c r="F60" s="361"/>
      <c r="G60" s="346" t="s">
        <v>332</v>
      </c>
      <c r="H60" s="179"/>
      <c r="R60" s="238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 x14ac:dyDescent="0.2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 x14ac:dyDescent="0.15">
      <c r="L1" s="239"/>
    </row>
    <row r="2" spans="1:12" s="179" customFormat="1" ht="15" hidden="1" customHeight="1" x14ac:dyDescent="0.15">
      <c r="L2" s="239"/>
    </row>
    <row r="3" spans="1:12" ht="11.25" customHeight="1" x14ac:dyDescent="0.15"/>
    <row r="4" spans="1:12" ht="36.75" customHeight="1" x14ac:dyDescent="0.15"/>
    <row r="5" spans="1:12" ht="15" customHeight="1" x14ac:dyDescent="0.15"/>
    <row r="6" spans="1:12" ht="11.25" customHeight="1" x14ac:dyDescent="0.15"/>
    <row r="8" spans="1:12" ht="21" customHeight="1" x14ac:dyDescent="0.15"/>
    <row r="9" spans="1:12" ht="11.25" customHeight="1" x14ac:dyDescent="0.15"/>
    <row r="10" spans="1:12" ht="15" customHeight="1" x14ac:dyDescent="0.15">
      <c r="A10" s="18"/>
    </row>
    <row r="11" spans="1:12" ht="21.95" customHeight="1" x14ac:dyDescent="0.15">
      <c r="A11" s="18"/>
    </row>
    <row r="12" spans="1:12" ht="21.95" customHeight="1" x14ac:dyDescent="0.15">
      <c r="A12" s="18"/>
    </row>
    <row r="13" spans="1:12" ht="21.95" customHeight="1" x14ac:dyDescent="0.15">
      <c r="A13" s="18"/>
    </row>
    <row r="14" spans="1:12" ht="33.950000000000003" customHeight="1" x14ac:dyDescent="0.15">
      <c r="A14" s="18"/>
    </row>
    <row r="15" spans="1:12" ht="15" customHeight="1" x14ac:dyDescent="0.15">
      <c r="A15" s="18"/>
    </row>
    <row r="17" ht="68.099999999999994" customHeight="1" x14ac:dyDescent="0.15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 x14ac:dyDescent="0.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 x14ac:dyDescent="0.15"/>
    <row r="2" spans="1:3" hidden="1" x14ac:dyDescent="0.15"/>
    <row r="3" spans="1:3" hidden="1" x14ac:dyDescent="0.15"/>
    <row r="4" spans="1:3" ht="10.5" customHeight="1" x14ac:dyDescent="0.15"/>
    <row r="5" spans="1:3" s="36" customFormat="1" ht="30" customHeight="1" x14ac:dyDescent="0.15">
      <c r="A5" s="32"/>
      <c r="C5" s="246"/>
    </row>
    <row r="6" spans="1:3" s="36" customFormat="1" ht="15" customHeight="1" x14ac:dyDescent="0.15">
      <c r="A6" s="32"/>
      <c r="C6" s="246"/>
    </row>
    <row r="7" spans="1:3" ht="6.95" customHeight="1" x14ac:dyDescent="0.15"/>
    <row r="8" spans="1:3" ht="15" customHeight="1" x14ac:dyDescent="0.15"/>
    <row r="9" spans="1:3" ht="45" customHeight="1" x14ac:dyDescent="0.15"/>
    <row r="11" spans="1:3" ht="45" customHeight="1" x14ac:dyDescent="0.15"/>
    <row r="12" spans="1:3" ht="15" customHeight="1" x14ac:dyDescent="0.15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>
    <row r="1" spans="1:1" x14ac:dyDescent="0.15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 x14ac:dyDescent="0.2">
      <c r="C1" s="77"/>
      <c r="Q1" s="247"/>
    </row>
    <row r="2" spans="3:17" s="78" customFormat="1" hidden="1" x14ac:dyDescent="0.2">
      <c r="C2" s="77"/>
      <c r="Q2" s="247"/>
    </row>
    <row r="3" spans="3:17" s="78" customFormat="1" hidden="1" x14ac:dyDescent="0.2">
      <c r="C3" s="77"/>
      <c r="Q3" s="247"/>
    </row>
    <row r="4" spans="3:17" s="78" customFormat="1" hidden="1" x14ac:dyDescent="0.2">
      <c r="C4" s="77"/>
      <c r="Q4" s="247"/>
    </row>
    <row r="5" spans="3:17" s="78" customFormat="1" hidden="1" x14ac:dyDescent="0.2">
      <c r="C5" s="77"/>
      <c r="Q5" s="247"/>
    </row>
    <row r="6" spans="3:17" s="78" customFormat="1" ht="10.5" customHeight="1" x14ac:dyDescent="0.2">
      <c r="C6" s="79"/>
      <c r="Q6" s="247"/>
    </row>
    <row r="7" spans="3:17" s="78" customFormat="1" ht="20.100000000000001" customHeight="1" x14ac:dyDescent="0.2">
      <c r="C7" s="79"/>
      <c r="Q7" s="247"/>
    </row>
    <row r="8" spans="3:17" s="78" customFormat="1" ht="15" customHeight="1" x14ac:dyDescent="0.2">
      <c r="C8" s="79"/>
      <c r="Q8" s="247"/>
    </row>
    <row r="9" spans="3:17" s="78" customFormat="1" ht="6.95" customHeight="1" x14ac:dyDescent="0.2">
      <c r="C9" s="79"/>
      <c r="Q9" s="247"/>
    </row>
    <row r="10" spans="3:17" s="78" customFormat="1" ht="22.5" customHeight="1" x14ac:dyDescent="0.2">
      <c r="C10" s="79"/>
      <c r="Q10" s="247"/>
    </row>
    <row r="11" spans="3:17" s="78" customFormat="1" ht="11.25" customHeight="1" x14ac:dyDescent="0.2">
      <c r="C11" s="79"/>
      <c r="Q11" s="247"/>
    </row>
    <row r="12" spans="3:17" s="78" customFormat="1" ht="15" hidden="1" customHeight="1" x14ac:dyDescent="0.2">
      <c r="C12" s="79"/>
      <c r="Q12" s="247"/>
    </row>
    <row r="13" spans="3:17" s="78" customFormat="1" ht="14.1" customHeight="1" x14ac:dyDescent="0.2">
      <c r="C13" s="82"/>
      <c r="Q13" s="247"/>
    </row>
    <row r="14" spans="3:17" s="78" customFormat="1" ht="15" customHeight="1" x14ac:dyDescent="0.2">
      <c r="C14" s="79"/>
      <c r="Q14" s="247"/>
    </row>
    <row r="15" spans="3:17" s="78" customFormat="1" ht="11.25" customHeight="1" x14ac:dyDescent="0.2">
      <c r="C15" s="77"/>
      <c r="Q15" s="247"/>
    </row>
    <row r="16" spans="3:17" s="78" customFormat="1" x14ac:dyDescent="0.2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indexed="47"/>
  </sheetPr>
  <dimension ref="A1"/>
  <sheetViews>
    <sheetView showGridLines="0" workbookViewId="0"/>
  </sheetViews>
  <sheetFormatPr defaultRowHeight="11.25" x14ac:dyDescent="0.1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 x14ac:dyDescent="0.1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 x14ac:dyDescent="0.15"/>
    <row r="2" spans="1:14" hidden="1" x14ac:dyDescent="0.15"/>
    <row r="3" spans="1:14" ht="10.5" customHeight="1" x14ac:dyDescent="0.15"/>
    <row r="4" spans="1:14" ht="27" customHeight="1" x14ac:dyDescent="0.15">
      <c r="A4" s="209"/>
      <c r="B4" s="209"/>
    </row>
    <row r="5" spans="1:14" s="211" customFormat="1" ht="15" x14ac:dyDescent="0.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 x14ac:dyDescent="0.15">
      <c r="A6" s="465"/>
      <c r="B6" s="465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 x14ac:dyDescent="0.15">
      <c r="A7" s="465"/>
      <c r="B7" s="465"/>
    </row>
    <row r="8" spans="1:14" ht="0.2" customHeight="1" x14ac:dyDescent="0.15">
      <c r="B8" s="353"/>
    </row>
    <row r="9" spans="1:14" ht="0.2" customHeight="1" x14ac:dyDescent="0.15">
      <c r="B9" s="353"/>
    </row>
    <row r="10" spans="1:14" ht="0.2" customHeight="1" x14ac:dyDescent="0.15">
      <c r="B10" s="353"/>
    </row>
    <row r="11" spans="1:14" ht="6" hidden="1" customHeight="1" x14ac:dyDescent="0.15">
      <c r="B11" s="353"/>
    </row>
    <row r="12" spans="1:14" ht="20.25" hidden="1" customHeight="1" x14ac:dyDescent="0.15">
      <c r="A12" s="163"/>
      <c r="B12" s="353"/>
    </row>
    <row r="13" spans="1:14" ht="20.25" hidden="1" customHeight="1" x14ac:dyDescent="0.15">
      <c r="B13" s="353"/>
    </row>
    <row r="14" spans="1:14" ht="6" hidden="1" customHeight="1" x14ac:dyDescent="0.15">
      <c r="B14" s="354"/>
    </row>
    <row r="15" spans="1:14" ht="3" customHeight="1" x14ac:dyDescent="0.15"/>
    <row r="16" spans="1:14" ht="0.2" customHeight="1" x14ac:dyDescent="0.15"/>
    <row r="17" spans="1:14" s="211" customFormat="1" ht="0.2" customHeight="1" x14ac:dyDescent="0.15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 x14ac:dyDescent="0.15">
      <c r="A18" s="455"/>
      <c r="B18" s="163"/>
    </row>
    <row r="19" spans="1:14" ht="23.25" customHeight="1" x14ac:dyDescent="0.15">
      <c r="A19" s="455"/>
      <c r="B19" s="165"/>
    </row>
    <row r="20" spans="1:14" s="168" customFormat="1" ht="14.25" customHeight="1" x14ac:dyDescent="0.15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 x14ac:dyDescent="0.15">
      <c r="A21" s="215"/>
      <c r="B21" s="167"/>
    </row>
    <row r="22" spans="1:14" s="161" customFormat="1" ht="15" customHeight="1" x14ac:dyDescent="0.15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 x14ac:dyDescent="0.15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 x14ac:dyDescent="0.15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 x14ac:dyDescent="0.15">
      <c r="A25" s="216"/>
      <c r="B25" s="187"/>
    </row>
    <row r="26" spans="1:14" ht="15" customHeight="1" x14ac:dyDescent="0.15"/>
    <row r="27" spans="1:14" ht="15" customHeight="1" x14ac:dyDescent="0.15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 x14ac:dyDescent="0.15"/>
  <cols>
    <col min="1" max="16384" width="9.140625" style="311"/>
  </cols>
  <sheetData>
    <row r="1" spans="1:1" x14ac:dyDescent="0.15">
      <c r="A1" s="310"/>
    </row>
    <row r="12" spans="1:1" ht="14.25" customHeight="1" x14ac:dyDescent="0.15"/>
    <row r="13" spans="1:1" ht="15" customHeight="1" x14ac:dyDescent="0.15"/>
    <row r="14" spans="1:1" ht="15" customHeight="1" x14ac:dyDescent="0.15"/>
    <row r="15" spans="1:1" ht="15" customHeight="1" x14ac:dyDescent="0.15"/>
    <row r="16" spans="1:1" ht="15" customHeight="1" x14ac:dyDescent="0.15"/>
    <row r="17" ht="15" customHeight="1" x14ac:dyDescent="0.15"/>
    <row r="18" ht="15" customHeight="1" x14ac:dyDescent="0.15"/>
    <row r="19" ht="15" customHeight="1" x14ac:dyDescent="0.15"/>
    <row r="20" ht="15" customHeight="1" x14ac:dyDescent="0.15"/>
    <row r="21" ht="15" customHeight="1" x14ac:dyDescent="0.15"/>
    <row r="22" ht="15" customHeight="1" x14ac:dyDescent="0.15"/>
    <row r="23" ht="15" customHeight="1" x14ac:dyDescent="0.15"/>
    <row r="24" ht="15" customHeight="1" x14ac:dyDescent="0.15"/>
    <row r="25" ht="15" customHeight="1" x14ac:dyDescent="0.15"/>
    <row r="26" ht="15" customHeight="1" x14ac:dyDescent="0.15"/>
    <row r="27" ht="15" customHeight="1" x14ac:dyDescent="0.15"/>
    <row r="28" ht="15" customHeight="1" x14ac:dyDescent="0.15"/>
    <row r="29" ht="15" customHeight="1" x14ac:dyDescent="0.15"/>
    <row r="30" ht="15" customHeight="1" x14ac:dyDescent="0.15"/>
    <row r="31" ht="15" customHeight="1" x14ac:dyDescent="0.15"/>
    <row r="32" ht="15" customHeight="1" x14ac:dyDescent="0.15"/>
    <row r="33" ht="15" customHeight="1" x14ac:dyDescent="0.15"/>
    <row r="34" ht="15" customHeight="1" x14ac:dyDescent="0.15"/>
    <row r="35" ht="15" customHeight="1" x14ac:dyDescent="0.15"/>
    <row r="36" ht="15" customHeight="1" x14ac:dyDescent="0.15"/>
    <row r="37" ht="15" customHeight="1" x14ac:dyDescent="0.15"/>
    <row r="38" ht="15" customHeight="1" x14ac:dyDescent="0.15"/>
    <row r="39" ht="15" customHeight="1" x14ac:dyDescent="0.15"/>
    <row r="40" ht="15" customHeight="1" x14ac:dyDescent="0.15"/>
    <row r="41" ht="15" customHeight="1" x14ac:dyDescent="0.15"/>
    <row r="42" ht="15" customHeight="1" x14ac:dyDescent="0.15"/>
    <row r="43" ht="15" customHeight="1" x14ac:dyDescent="0.15"/>
    <row r="44" ht="15" customHeight="1" x14ac:dyDescent="0.15"/>
    <row r="45" ht="15" customHeight="1" x14ac:dyDescent="0.15"/>
    <row r="46" ht="15" customHeight="1" x14ac:dyDescent="0.15"/>
    <row r="47" ht="15" customHeight="1" x14ac:dyDescent="0.15"/>
    <row r="48" ht="15" customHeight="1" x14ac:dyDescent="0.15"/>
    <row r="49" ht="15" customHeight="1" x14ac:dyDescent="0.15"/>
    <row r="50" ht="15" customHeight="1" x14ac:dyDescent="0.15"/>
    <row r="51" ht="15" customHeight="1" x14ac:dyDescent="0.15"/>
    <row r="52" ht="15" customHeight="1" x14ac:dyDescent="0.15"/>
    <row r="53" ht="15" customHeight="1" x14ac:dyDescent="0.15"/>
    <row r="54" ht="15" customHeight="1" x14ac:dyDescent="0.15"/>
    <row r="55" ht="15" customHeight="1" x14ac:dyDescent="0.15"/>
    <row r="56" ht="15" customHeight="1" x14ac:dyDescent="0.15"/>
    <row r="57" ht="15" customHeight="1" x14ac:dyDescent="0.15"/>
    <row r="58" ht="15" customHeight="1" x14ac:dyDescent="0.15"/>
    <row r="59" ht="15" customHeight="1" x14ac:dyDescent="0.15"/>
    <row r="60" ht="15" customHeight="1" x14ac:dyDescent="0.15"/>
    <row r="61" ht="15" customHeight="1" x14ac:dyDescent="0.15"/>
    <row r="62" ht="15" customHeight="1" x14ac:dyDescent="0.15"/>
    <row r="63" ht="15" customHeight="1" x14ac:dyDescent="0.15"/>
    <row r="64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  <row r="75" ht="15" customHeight="1" x14ac:dyDescent="0.15"/>
    <row r="76" ht="15" customHeight="1" x14ac:dyDescent="0.15"/>
    <row r="77" ht="15" customHeight="1" x14ac:dyDescent="0.15"/>
    <row r="78" ht="15" customHeight="1" x14ac:dyDescent="0.15"/>
    <row r="79" ht="15" customHeight="1" x14ac:dyDescent="0.15"/>
    <row r="80" ht="15" customHeight="1" x14ac:dyDescent="0.15"/>
    <row r="81" ht="15" customHeight="1" x14ac:dyDescent="0.15"/>
    <row r="82" ht="15" customHeight="1" x14ac:dyDescent="0.15"/>
    <row r="83" ht="15" customHeight="1" x14ac:dyDescent="0.15"/>
    <row r="84" ht="15" customHeight="1" x14ac:dyDescent="0.15"/>
    <row r="85" ht="15" customHeight="1" x14ac:dyDescent="0.15"/>
    <row r="86" ht="15" customHeight="1" x14ac:dyDescent="0.15"/>
    <row r="87" ht="15" customHeight="1" x14ac:dyDescent="0.15"/>
    <row r="88" ht="15" customHeight="1" x14ac:dyDescent="0.15"/>
    <row r="89" ht="15" customHeight="1" x14ac:dyDescent="0.15"/>
    <row r="90" ht="15" customHeight="1" x14ac:dyDescent="0.15"/>
    <row r="91" ht="15" customHeight="1" x14ac:dyDescent="0.15"/>
    <row r="92" ht="15" customHeight="1" x14ac:dyDescent="0.15"/>
    <row r="93" ht="15" customHeight="1" x14ac:dyDescent="0.15"/>
    <row r="94" ht="15" customHeight="1" x14ac:dyDescent="0.15"/>
    <row r="95" ht="15" customHeight="1" x14ac:dyDescent="0.15"/>
    <row r="96" ht="15" customHeight="1" x14ac:dyDescent="0.15"/>
    <row r="97" ht="15" customHeight="1" x14ac:dyDescent="0.15"/>
    <row r="98" ht="15" customHeight="1" x14ac:dyDescent="0.15"/>
    <row r="99" ht="15" customHeight="1" x14ac:dyDescent="0.15"/>
    <row r="100" ht="15" customHeight="1" x14ac:dyDescent="0.15"/>
    <row r="101" ht="15" customHeight="1" x14ac:dyDescent="0.15"/>
    <row r="102" ht="15" customHeight="1" x14ac:dyDescent="0.15"/>
    <row r="103" ht="15" customHeight="1" x14ac:dyDescent="0.15"/>
    <row r="104" ht="15" customHeight="1" x14ac:dyDescent="0.15"/>
    <row r="105" ht="15" customHeight="1" x14ac:dyDescent="0.15"/>
    <row r="106" ht="15" customHeight="1" x14ac:dyDescent="0.15"/>
    <row r="107" ht="15" customHeight="1" x14ac:dyDescent="0.15"/>
    <row r="108" ht="15" customHeight="1" x14ac:dyDescent="0.15"/>
    <row r="109" ht="15" customHeight="1" x14ac:dyDescent="0.15"/>
    <row r="110" ht="15" customHeight="1" x14ac:dyDescent="0.15"/>
    <row r="111" ht="15" customHeight="1" x14ac:dyDescent="0.15"/>
    <row r="112" ht="15" customHeight="1" x14ac:dyDescent="0.15"/>
    <row r="113" ht="15" customHeight="1" x14ac:dyDescent="0.15"/>
    <row r="114" ht="15" customHeight="1" x14ac:dyDescent="0.15"/>
    <row r="115" ht="15" customHeight="1" x14ac:dyDescent="0.15"/>
    <row r="116" ht="15" customHeight="1" x14ac:dyDescent="0.15"/>
    <row r="117" ht="15" customHeight="1" x14ac:dyDescent="0.15"/>
    <row r="118" ht="15" customHeight="1" x14ac:dyDescent="0.15"/>
    <row r="119" ht="15" customHeight="1" x14ac:dyDescent="0.15"/>
    <row r="120" ht="15" customHeight="1" x14ac:dyDescent="0.15"/>
    <row r="121" ht="15" customHeight="1" x14ac:dyDescent="0.15"/>
    <row r="122" ht="15" customHeight="1" x14ac:dyDescent="0.15"/>
    <row r="123" ht="15" customHeight="1" x14ac:dyDescent="0.15"/>
    <row r="124" ht="15" customHeight="1" x14ac:dyDescent="0.15"/>
    <row r="125" ht="15" customHeight="1" x14ac:dyDescent="0.15"/>
    <row r="126" ht="15" customHeight="1" x14ac:dyDescent="0.15"/>
    <row r="127" ht="15" customHeight="1" x14ac:dyDescent="0.15"/>
    <row r="128" ht="15" customHeight="1" x14ac:dyDescent="0.15"/>
    <row r="129" ht="15" customHeight="1" x14ac:dyDescent="0.15"/>
    <row r="130" ht="15" customHeight="1" x14ac:dyDescent="0.15"/>
    <row r="131" ht="15" customHeight="1" x14ac:dyDescent="0.15"/>
    <row r="132" ht="15" customHeight="1" x14ac:dyDescent="0.15"/>
    <row r="133" ht="15" customHeight="1" x14ac:dyDescent="0.15"/>
    <row r="134" ht="15" customHeight="1" x14ac:dyDescent="0.15"/>
    <row r="135" ht="15" customHeight="1" x14ac:dyDescent="0.15"/>
    <row r="136" ht="15" customHeight="1" x14ac:dyDescent="0.15"/>
    <row r="137" ht="15" customHeight="1" x14ac:dyDescent="0.15"/>
    <row r="138" ht="15" customHeight="1" x14ac:dyDescent="0.15"/>
    <row r="139" ht="15" customHeight="1" x14ac:dyDescent="0.15"/>
    <row r="140" ht="15" customHeight="1" x14ac:dyDescent="0.15"/>
    <row r="141" ht="15" customHeight="1" x14ac:dyDescent="0.15"/>
    <row r="142" ht="15" customHeight="1" x14ac:dyDescent="0.15"/>
    <row r="143" ht="15" customHeight="1" x14ac:dyDescent="0.15"/>
    <row r="144" ht="15" customHeight="1" x14ac:dyDescent="0.15"/>
    <row r="145" ht="15" customHeight="1" x14ac:dyDescent="0.15"/>
    <row r="146" ht="15" customHeight="1" x14ac:dyDescent="0.15"/>
    <row r="147" ht="15" customHeight="1" x14ac:dyDescent="0.15"/>
    <row r="148" ht="15" customHeight="1" x14ac:dyDescent="0.15"/>
    <row r="149" ht="15" customHeight="1" x14ac:dyDescent="0.15"/>
    <row r="150" ht="15" customHeight="1" x14ac:dyDescent="0.15"/>
    <row r="151" ht="15" customHeight="1" x14ac:dyDescent="0.15"/>
    <row r="152" ht="15" customHeight="1" x14ac:dyDescent="0.15"/>
    <row r="153" ht="15" customHeight="1" x14ac:dyDescent="0.15"/>
    <row r="154" ht="15" customHeight="1" x14ac:dyDescent="0.15"/>
    <row r="155" ht="15" customHeight="1" x14ac:dyDescent="0.15"/>
    <row r="156" ht="15" customHeight="1" x14ac:dyDescent="0.15"/>
    <row r="157" ht="15" customHeight="1" x14ac:dyDescent="0.15"/>
    <row r="158" ht="15" customHeight="1" x14ac:dyDescent="0.15"/>
    <row r="159" ht="15" customHeight="1" x14ac:dyDescent="0.15"/>
    <row r="160" ht="15" customHeight="1" x14ac:dyDescent="0.15"/>
    <row r="161" ht="15" customHeight="1" x14ac:dyDescent="0.15"/>
    <row r="162" ht="15" customHeight="1" x14ac:dyDescent="0.15"/>
    <row r="163" ht="15" customHeight="1" x14ac:dyDescent="0.15"/>
    <row r="164" ht="15" customHeight="1" x14ac:dyDescent="0.15"/>
    <row r="165" ht="15" customHeight="1" x14ac:dyDescent="0.15"/>
    <row r="166" ht="15" customHeight="1" x14ac:dyDescent="0.15"/>
    <row r="167" ht="15" customHeight="1" x14ac:dyDescent="0.15"/>
    <row r="168" ht="15" customHeight="1" x14ac:dyDescent="0.15"/>
    <row r="169" ht="15" customHeight="1" x14ac:dyDescent="0.15"/>
    <row r="170" ht="15" customHeight="1" x14ac:dyDescent="0.15"/>
    <row r="171" ht="15" customHeight="1" x14ac:dyDescent="0.15"/>
    <row r="172" ht="15" customHeight="1" x14ac:dyDescent="0.15"/>
    <row r="173" ht="15" customHeight="1" x14ac:dyDescent="0.15"/>
    <row r="174" ht="15" customHeight="1" x14ac:dyDescent="0.15"/>
    <row r="175" ht="15" customHeight="1" x14ac:dyDescent="0.15"/>
    <row r="176" ht="15" customHeight="1" x14ac:dyDescent="0.15"/>
    <row r="177" ht="15" customHeight="1" x14ac:dyDescent="0.15"/>
    <row r="178" ht="15" customHeight="1" x14ac:dyDescent="0.15"/>
    <row r="179" ht="15" customHeight="1" x14ac:dyDescent="0.15"/>
    <row r="180" ht="15" customHeight="1" x14ac:dyDescent="0.15"/>
    <row r="181" ht="15" customHeight="1" x14ac:dyDescent="0.15"/>
    <row r="182" ht="15" customHeight="1" x14ac:dyDescent="0.15"/>
    <row r="183" ht="15" customHeight="1" x14ac:dyDescent="0.15"/>
    <row r="184" ht="15" customHeight="1" x14ac:dyDescent="0.15"/>
    <row r="185" ht="15" customHeight="1" x14ac:dyDescent="0.15"/>
    <row r="186" ht="15" customHeight="1" x14ac:dyDescent="0.15"/>
    <row r="187" ht="15" customHeight="1" x14ac:dyDescent="0.15"/>
    <row r="188" ht="15" customHeight="1" x14ac:dyDescent="0.15"/>
    <row r="189" ht="15" customHeight="1" x14ac:dyDescent="0.15"/>
    <row r="190" ht="15" customHeight="1" x14ac:dyDescent="0.15"/>
    <row r="191" ht="15" customHeight="1" x14ac:dyDescent="0.15"/>
    <row r="192" ht="15" customHeight="1" x14ac:dyDescent="0.15"/>
    <row r="193" ht="15" customHeight="1" x14ac:dyDescent="0.15"/>
    <row r="194" ht="15" customHeight="1" x14ac:dyDescent="0.15"/>
    <row r="195" ht="15" customHeight="1" x14ac:dyDescent="0.15"/>
    <row r="196" ht="15" customHeight="1" x14ac:dyDescent="0.15"/>
    <row r="197" ht="15" customHeight="1" x14ac:dyDescent="0.15"/>
    <row r="198" ht="15" customHeight="1" x14ac:dyDescent="0.15"/>
    <row r="199" ht="15" customHeight="1" x14ac:dyDescent="0.15"/>
    <row r="200" ht="15" customHeight="1" x14ac:dyDescent="0.15"/>
    <row r="201" ht="15" customHeight="1" x14ac:dyDescent="0.15"/>
    <row r="202" ht="15" customHeight="1" x14ac:dyDescent="0.15"/>
    <row r="203" ht="15" customHeight="1" x14ac:dyDescent="0.15"/>
    <row r="204" ht="15" customHeight="1" x14ac:dyDescent="0.15"/>
    <row r="205" ht="15" customHeight="1" x14ac:dyDescent="0.15"/>
    <row r="206" ht="15" customHeight="1" x14ac:dyDescent="0.15"/>
    <row r="207" ht="15" customHeight="1" x14ac:dyDescent="0.15"/>
    <row r="208" ht="15" customHeight="1" x14ac:dyDescent="0.15"/>
    <row r="209" ht="15" customHeight="1" x14ac:dyDescent="0.15"/>
    <row r="210" ht="15" customHeight="1" x14ac:dyDescent="0.15"/>
    <row r="211" ht="15" customHeight="1" x14ac:dyDescent="0.15"/>
    <row r="212" ht="15" customHeight="1" x14ac:dyDescent="0.15"/>
    <row r="213" ht="15" customHeight="1" x14ac:dyDescent="0.15"/>
    <row r="214" ht="15" customHeight="1" x14ac:dyDescent="0.15"/>
    <row r="215" ht="15" customHeight="1" x14ac:dyDescent="0.15"/>
    <row r="216" ht="15" customHeight="1" x14ac:dyDescent="0.15"/>
    <row r="217" ht="15" customHeight="1" x14ac:dyDescent="0.15"/>
    <row r="218" ht="15" customHeight="1" x14ac:dyDescent="0.15"/>
    <row r="219" ht="15" customHeight="1" x14ac:dyDescent="0.15"/>
    <row r="220" ht="15" customHeight="1" x14ac:dyDescent="0.15"/>
    <row r="221" ht="15" customHeight="1" x14ac:dyDescent="0.15"/>
    <row r="222" ht="15" customHeight="1" x14ac:dyDescent="0.15"/>
    <row r="223" ht="15" customHeight="1" x14ac:dyDescent="0.15"/>
    <row r="224" ht="15" customHeight="1" x14ac:dyDescent="0.15"/>
    <row r="225" ht="15" customHeight="1" x14ac:dyDescent="0.15"/>
    <row r="226" ht="15" customHeight="1" x14ac:dyDescent="0.15"/>
    <row r="227" ht="15" customHeight="1" x14ac:dyDescent="0.15"/>
    <row r="228" ht="15" customHeight="1" x14ac:dyDescent="0.15"/>
    <row r="229" ht="15" customHeight="1" x14ac:dyDescent="0.15"/>
    <row r="230" ht="15" customHeight="1" x14ac:dyDescent="0.15"/>
    <row r="231" ht="15" customHeight="1" x14ac:dyDescent="0.15"/>
    <row r="232" ht="15" customHeight="1" x14ac:dyDescent="0.15"/>
    <row r="233" ht="15" customHeight="1" x14ac:dyDescent="0.15"/>
    <row r="234" ht="15" customHeight="1" x14ac:dyDescent="0.15"/>
    <row r="235" ht="15" customHeight="1" x14ac:dyDescent="0.15"/>
    <row r="236" ht="15" customHeight="1" x14ac:dyDescent="0.15"/>
    <row r="237" ht="15" customHeight="1" x14ac:dyDescent="0.15"/>
    <row r="238" ht="15" customHeight="1" x14ac:dyDescent="0.15"/>
    <row r="239" ht="15" customHeight="1" x14ac:dyDescent="0.15"/>
    <row r="240" ht="15" customHeight="1" x14ac:dyDescent="0.15"/>
    <row r="241" ht="15" customHeight="1" x14ac:dyDescent="0.15"/>
    <row r="242" ht="15" customHeight="1" x14ac:dyDescent="0.15"/>
    <row r="243" ht="15" customHeight="1" x14ac:dyDescent="0.15"/>
    <row r="244" ht="15" customHeight="1" x14ac:dyDescent="0.15"/>
    <row r="245" ht="15" customHeight="1" x14ac:dyDescent="0.15"/>
    <row r="246" ht="15" customHeight="1" x14ac:dyDescent="0.15"/>
    <row r="247" ht="15" customHeight="1" x14ac:dyDescent="0.15"/>
    <row r="248" ht="15" customHeight="1" x14ac:dyDescent="0.15"/>
    <row r="249" ht="15" customHeight="1" x14ac:dyDescent="0.15"/>
    <row r="250" ht="15" customHeight="1" x14ac:dyDescent="0.15"/>
    <row r="251" ht="15" customHeight="1" x14ac:dyDescent="0.15"/>
    <row r="252" ht="15" customHeight="1" x14ac:dyDescent="0.15"/>
    <row r="253" ht="15" customHeight="1" x14ac:dyDescent="0.15"/>
    <row r="254" ht="15" customHeight="1" x14ac:dyDescent="0.15"/>
    <row r="255" ht="15" customHeight="1" x14ac:dyDescent="0.15"/>
    <row r="256" ht="15" customHeight="1" x14ac:dyDescent="0.15"/>
    <row r="257" ht="15" customHeight="1" x14ac:dyDescent="0.15"/>
    <row r="258" ht="15" customHeight="1" x14ac:dyDescent="0.15"/>
    <row r="259" ht="15" customHeight="1" x14ac:dyDescent="0.15"/>
    <row r="260" ht="15" customHeight="1" x14ac:dyDescent="0.15"/>
    <row r="261" ht="15" customHeight="1" x14ac:dyDescent="0.15"/>
    <row r="262" ht="15" customHeight="1" x14ac:dyDescent="0.15"/>
    <row r="263" ht="15" customHeight="1" x14ac:dyDescent="0.15"/>
    <row r="264" ht="15" customHeight="1" x14ac:dyDescent="0.15"/>
    <row r="265" ht="15" customHeight="1" x14ac:dyDescent="0.15"/>
    <row r="266" ht="15" customHeight="1" x14ac:dyDescent="0.15"/>
    <row r="267" ht="15" customHeight="1" x14ac:dyDescent="0.15"/>
    <row r="268" ht="15" customHeight="1" x14ac:dyDescent="0.15"/>
    <row r="269" ht="15" customHeight="1" x14ac:dyDescent="0.15"/>
    <row r="270" ht="15" customHeight="1" x14ac:dyDescent="0.15"/>
    <row r="271" ht="15" customHeight="1" x14ac:dyDescent="0.15"/>
    <row r="272" ht="15" customHeight="1" x14ac:dyDescent="0.15"/>
    <row r="273" ht="15" customHeight="1" x14ac:dyDescent="0.15"/>
    <row r="274" ht="15" customHeight="1" x14ac:dyDescent="0.15"/>
    <row r="275" ht="15" customHeight="1" x14ac:dyDescent="0.15"/>
    <row r="276" ht="15" customHeight="1" x14ac:dyDescent="0.15"/>
    <row r="277" ht="15" customHeight="1" x14ac:dyDescent="0.15"/>
    <row r="278" ht="15" customHeight="1" x14ac:dyDescent="0.15"/>
    <row r="279" ht="15" customHeight="1" x14ac:dyDescent="0.15"/>
    <row r="280" ht="15" customHeight="1" x14ac:dyDescent="0.15"/>
    <row r="281" ht="15" customHeight="1" x14ac:dyDescent="0.15"/>
    <row r="282" ht="15" customHeight="1" x14ac:dyDescent="0.15"/>
    <row r="283" ht="15" customHeight="1" x14ac:dyDescent="0.15"/>
    <row r="284" ht="15" customHeight="1" x14ac:dyDescent="0.15"/>
    <row r="285" ht="15" customHeight="1" x14ac:dyDescent="0.15"/>
    <row r="286" ht="15" customHeight="1" x14ac:dyDescent="0.15"/>
    <row r="287" ht="15" customHeight="1" x14ac:dyDescent="0.15"/>
    <row r="288" ht="15" customHeight="1" x14ac:dyDescent="0.15"/>
    <row r="289" ht="15" customHeight="1" x14ac:dyDescent="0.15"/>
    <row r="290" ht="15" customHeight="1" x14ac:dyDescent="0.15"/>
    <row r="291" ht="15" customHeight="1" x14ac:dyDescent="0.15"/>
    <row r="292" ht="15" customHeight="1" x14ac:dyDescent="0.15"/>
    <row r="293" ht="15" customHeight="1" x14ac:dyDescent="0.15"/>
    <row r="294" ht="15" customHeight="1" x14ac:dyDescent="0.15"/>
    <row r="295" ht="15" customHeight="1" x14ac:dyDescent="0.15"/>
    <row r="296" ht="15" customHeight="1" x14ac:dyDescent="0.15"/>
    <row r="297" ht="15" customHeight="1" x14ac:dyDescent="0.15"/>
    <row r="298" ht="15" customHeight="1" x14ac:dyDescent="0.15"/>
    <row r="299" ht="15" customHeight="1" x14ac:dyDescent="0.15"/>
    <row r="300" ht="15" customHeight="1" x14ac:dyDescent="0.15"/>
    <row r="301" ht="15" customHeight="1" x14ac:dyDescent="0.15"/>
    <row r="302" ht="15" customHeight="1" x14ac:dyDescent="0.15"/>
    <row r="303" ht="15" customHeight="1" x14ac:dyDescent="0.15"/>
    <row r="304" ht="15" customHeight="1" x14ac:dyDescent="0.15"/>
    <row r="305" ht="15" customHeight="1" x14ac:dyDescent="0.15"/>
    <row r="306" ht="15" customHeight="1" x14ac:dyDescent="0.15"/>
    <row r="307" ht="15" customHeight="1" x14ac:dyDescent="0.15"/>
    <row r="308" ht="15" customHeight="1" x14ac:dyDescent="0.15"/>
    <row r="309" ht="15" customHeight="1" x14ac:dyDescent="0.15"/>
    <row r="310" ht="15" customHeight="1" x14ac:dyDescent="0.15"/>
    <row r="311" ht="15" customHeight="1" x14ac:dyDescent="0.15"/>
    <row r="312" ht="15" customHeight="1" x14ac:dyDescent="0.15"/>
    <row r="313" ht="15" customHeight="1" x14ac:dyDescent="0.15"/>
    <row r="314" ht="15" customHeight="1" x14ac:dyDescent="0.15"/>
    <row r="315" ht="15" customHeight="1" x14ac:dyDescent="0.15"/>
    <row r="316" ht="15" customHeight="1" x14ac:dyDescent="0.15"/>
    <row r="317" ht="15" customHeight="1" x14ac:dyDescent="0.15"/>
    <row r="318" ht="15" customHeight="1" x14ac:dyDescent="0.15"/>
    <row r="319" ht="15" customHeight="1" x14ac:dyDescent="0.15"/>
    <row r="320" ht="15" customHeight="1" x14ac:dyDescent="0.15"/>
    <row r="321" ht="15" customHeight="1" x14ac:dyDescent="0.15"/>
    <row r="322" ht="15" customHeight="1" x14ac:dyDescent="0.15"/>
    <row r="323" ht="15" customHeight="1" x14ac:dyDescent="0.15"/>
    <row r="324" ht="15" customHeight="1" x14ac:dyDescent="0.15"/>
    <row r="325" ht="15" customHeight="1" x14ac:dyDescent="0.15"/>
    <row r="326" ht="15" customHeight="1" x14ac:dyDescent="0.15"/>
    <row r="327" ht="15" customHeight="1" x14ac:dyDescent="0.15"/>
    <row r="328" ht="15" customHeight="1" x14ac:dyDescent="0.15"/>
    <row r="329" ht="15" customHeight="1" x14ac:dyDescent="0.15"/>
    <row r="330" ht="15" customHeight="1" x14ac:dyDescent="0.15"/>
    <row r="331" ht="15" customHeight="1" x14ac:dyDescent="0.15"/>
    <row r="332" ht="15" customHeight="1" x14ac:dyDescent="0.15"/>
    <row r="333" ht="15" customHeight="1" x14ac:dyDescent="0.15"/>
    <row r="334" ht="15" customHeight="1" x14ac:dyDescent="0.15"/>
    <row r="335" ht="15" customHeight="1" x14ac:dyDescent="0.15"/>
    <row r="336" ht="15" customHeight="1" x14ac:dyDescent="0.15"/>
    <row r="337" ht="15" customHeight="1" x14ac:dyDescent="0.15"/>
    <row r="338" ht="15" customHeight="1" x14ac:dyDescent="0.15"/>
    <row r="339" ht="15" customHeight="1" x14ac:dyDescent="0.15"/>
    <row r="340" ht="15" customHeight="1" x14ac:dyDescent="0.15"/>
    <row r="341" ht="15" customHeight="1" x14ac:dyDescent="0.15"/>
    <row r="342" ht="15" customHeight="1" x14ac:dyDescent="0.15"/>
    <row r="343" ht="15" customHeight="1" x14ac:dyDescent="0.15"/>
    <row r="344" ht="15" customHeight="1" x14ac:dyDescent="0.15"/>
    <row r="345" ht="15" customHeight="1" x14ac:dyDescent="0.15"/>
    <row r="346" ht="15" customHeight="1" x14ac:dyDescent="0.15"/>
    <row r="347" ht="15" customHeight="1" x14ac:dyDescent="0.15"/>
    <row r="348" ht="15" customHeight="1" x14ac:dyDescent="0.15"/>
    <row r="349" ht="15" customHeight="1" x14ac:dyDescent="0.15"/>
    <row r="350" ht="15" customHeight="1" x14ac:dyDescent="0.15"/>
    <row r="351" ht="15" customHeight="1" x14ac:dyDescent="0.15"/>
    <row r="352" ht="15" customHeight="1" x14ac:dyDescent="0.15"/>
    <row r="353" ht="15" customHeight="1" x14ac:dyDescent="0.15"/>
    <row r="354" ht="15" customHeight="1" x14ac:dyDescent="0.15"/>
    <row r="355" ht="15" customHeight="1" x14ac:dyDescent="0.15"/>
    <row r="356" ht="15" customHeight="1" x14ac:dyDescent="0.15"/>
    <row r="357" ht="15" customHeight="1" x14ac:dyDescent="0.15"/>
    <row r="358" ht="15" customHeight="1" x14ac:dyDescent="0.15"/>
    <row r="359" ht="15" customHeight="1" x14ac:dyDescent="0.15"/>
    <row r="360" ht="15" customHeight="1" x14ac:dyDescent="0.15"/>
    <row r="361" ht="15" customHeight="1" x14ac:dyDescent="0.15"/>
    <row r="362" ht="15" customHeight="1" x14ac:dyDescent="0.15"/>
    <row r="363" ht="15" customHeight="1" x14ac:dyDescent="0.15"/>
    <row r="364" ht="15" customHeight="1" x14ac:dyDescent="0.15"/>
    <row r="365" ht="15" customHeight="1" x14ac:dyDescent="0.15"/>
    <row r="366" ht="15" customHeight="1" x14ac:dyDescent="0.15"/>
    <row r="367" ht="15" customHeight="1" x14ac:dyDescent="0.15"/>
    <row r="368" ht="15" customHeight="1" x14ac:dyDescent="0.15"/>
    <row r="369" ht="15" customHeight="1" x14ac:dyDescent="0.15"/>
    <row r="370" ht="15" customHeight="1" x14ac:dyDescent="0.15"/>
    <row r="371" ht="15" customHeight="1" x14ac:dyDescent="0.15"/>
    <row r="372" ht="15" customHeight="1" x14ac:dyDescent="0.15"/>
    <row r="373" ht="15" customHeight="1" x14ac:dyDescent="0.15"/>
    <row r="374" ht="15" customHeight="1" x14ac:dyDescent="0.15"/>
    <row r="375" ht="15" customHeight="1" x14ac:dyDescent="0.15"/>
    <row r="376" ht="15" customHeight="1" x14ac:dyDescent="0.15"/>
    <row r="377" ht="15" customHeight="1" x14ac:dyDescent="0.15"/>
    <row r="378" ht="15" customHeight="1" x14ac:dyDescent="0.15"/>
    <row r="379" ht="15" customHeight="1" x14ac:dyDescent="0.15"/>
    <row r="380" ht="15" customHeight="1" x14ac:dyDescent="0.15"/>
    <row r="381" ht="15" customHeight="1" x14ac:dyDescent="0.15"/>
    <row r="382" ht="15" customHeight="1" x14ac:dyDescent="0.15"/>
    <row r="383" ht="15" customHeight="1" x14ac:dyDescent="0.15"/>
    <row r="384" ht="15" customHeight="1" x14ac:dyDescent="0.15"/>
    <row r="385" ht="15" customHeight="1" x14ac:dyDescent="0.15"/>
    <row r="386" ht="15" customHeight="1" x14ac:dyDescent="0.15"/>
    <row r="387" ht="15" customHeight="1" x14ac:dyDescent="0.15"/>
    <row r="388" ht="15" customHeight="1" x14ac:dyDescent="0.15"/>
    <row r="389" ht="15" customHeight="1" x14ac:dyDescent="0.15"/>
    <row r="390" ht="15" customHeight="1" x14ac:dyDescent="0.15"/>
    <row r="391" ht="15" customHeight="1" x14ac:dyDescent="0.15"/>
    <row r="392" ht="15" customHeight="1" x14ac:dyDescent="0.15"/>
    <row r="393" ht="15" customHeight="1" x14ac:dyDescent="0.15"/>
    <row r="394" ht="15" customHeight="1" x14ac:dyDescent="0.15"/>
    <row r="395" ht="15" customHeight="1" x14ac:dyDescent="0.15"/>
    <row r="396" ht="15" customHeight="1" x14ac:dyDescent="0.15"/>
    <row r="397" ht="15" customHeight="1" x14ac:dyDescent="0.15"/>
    <row r="398" ht="15" customHeight="1" x14ac:dyDescent="0.15"/>
    <row r="399" ht="15" customHeight="1" x14ac:dyDescent="0.15"/>
    <row r="400" ht="15" customHeight="1" x14ac:dyDescent="0.15"/>
    <row r="401" ht="15" customHeight="1" x14ac:dyDescent="0.15"/>
    <row r="402" ht="15" customHeight="1" x14ac:dyDescent="0.15"/>
    <row r="403" ht="15" customHeight="1" x14ac:dyDescent="0.15"/>
    <row r="404" ht="15" customHeight="1" x14ac:dyDescent="0.15"/>
    <row r="405" ht="15" customHeight="1" x14ac:dyDescent="0.15"/>
    <row r="406" ht="15" customHeight="1" x14ac:dyDescent="0.15"/>
    <row r="407" ht="15" customHeight="1" x14ac:dyDescent="0.15"/>
    <row r="408" ht="15" customHeight="1" x14ac:dyDescent="0.15"/>
    <row r="409" ht="15" customHeight="1" x14ac:dyDescent="0.15"/>
    <row r="410" ht="15" customHeight="1" x14ac:dyDescent="0.15"/>
    <row r="411" ht="15" customHeight="1" x14ac:dyDescent="0.15"/>
    <row r="412" ht="15" customHeight="1" x14ac:dyDescent="0.15"/>
    <row r="413" ht="15" customHeight="1" x14ac:dyDescent="0.15"/>
    <row r="414" ht="15" customHeight="1" x14ac:dyDescent="0.15"/>
    <row r="415" ht="15" customHeight="1" x14ac:dyDescent="0.15"/>
    <row r="416" ht="15" customHeight="1" x14ac:dyDescent="0.15"/>
    <row r="417" ht="15" customHeight="1" x14ac:dyDescent="0.15"/>
    <row r="418" ht="15" customHeight="1" x14ac:dyDescent="0.15"/>
    <row r="419" ht="15" customHeight="1" x14ac:dyDescent="0.15"/>
    <row r="420" ht="15" customHeight="1" x14ac:dyDescent="0.15"/>
    <row r="421" ht="15" customHeight="1" x14ac:dyDescent="0.15"/>
    <row r="422" ht="15" customHeight="1" x14ac:dyDescent="0.15"/>
    <row r="423" ht="15" customHeight="1" x14ac:dyDescent="0.15"/>
    <row r="424" ht="15" customHeight="1" x14ac:dyDescent="0.15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opLeftCell="D4" zoomScaleNormal="100" workbookViewId="0">
      <selection activeCell="H48" sqref="H48"/>
    </sheetView>
  </sheetViews>
  <sheetFormatPr defaultRowHeight="15" x14ac:dyDescent="0.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 x14ac:dyDescent="0.15">
      <c r="A1" s="10"/>
      <c r="B1" s="11"/>
      <c r="F1" s="12">
        <v>26361309</v>
      </c>
      <c r="G1" s="100"/>
      <c r="I1" s="101"/>
      <c r="Q1" s="235"/>
    </row>
    <row r="2" spans="1:17" s="12" customFormat="1" ht="12" hidden="1" customHeight="1" x14ac:dyDescent="0.15">
      <c r="A2" s="10"/>
      <c r="B2" s="11"/>
      <c r="G2" s="100"/>
      <c r="I2" s="101"/>
      <c r="Q2" s="235"/>
    </row>
    <row r="3" spans="1:17" s="90" customFormat="1" hidden="1" x14ac:dyDescent="0.15">
      <c r="A3" s="12"/>
      <c r="B3" s="11"/>
      <c r="C3" s="89"/>
      <c r="G3" s="102"/>
      <c r="I3" s="101"/>
      <c r="Q3" s="236"/>
    </row>
    <row r="4" spans="1:17" s="90" customFormat="1" ht="11.25" customHeight="1" x14ac:dyDescent="0.15">
      <c r="A4" s="12"/>
      <c r="B4" s="11"/>
      <c r="C4" s="89"/>
      <c r="D4" s="91"/>
      <c r="E4" s="91"/>
      <c r="F4" s="103" t="str">
        <f>version</f>
        <v>Версия 1.1</v>
      </c>
      <c r="G4" s="102"/>
      <c r="I4" s="101"/>
      <c r="Q4" s="236"/>
    </row>
    <row r="5" spans="1:17" s="90" customFormat="1" ht="39.950000000000003" customHeight="1" x14ac:dyDescent="0.15">
      <c r="A5" s="12"/>
      <c r="B5" s="11"/>
      <c r="C5" s="89"/>
      <c r="D5" s="91"/>
      <c r="E5" s="431" t="s">
        <v>349</v>
      </c>
      <c r="F5" s="431"/>
      <c r="G5" s="104"/>
      <c r="I5" s="101"/>
      <c r="Q5" s="236"/>
    </row>
    <row r="6" spans="1:17" ht="11.25" customHeight="1" x14ac:dyDescent="0.15">
      <c r="D6" s="91"/>
      <c r="E6" s="92"/>
      <c r="F6" s="105"/>
      <c r="G6" s="104"/>
    </row>
    <row r="7" spans="1:17" ht="19.5" customHeight="1" x14ac:dyDescent="0.15">
      <c r="D7" s="91"/>
      <c r="E7" s="92" t="s">
        <v>3</v>
      </c>
      <c r="F7" s="45" t="s">
        <v>327</v>
      </c>
      <c r="G7" s="104"/>
    </row>
    <row r="8" spans="1:17" s="90" customFormat="1" ht="9.9499999999999993" hidden="1" customHeight="1" x14ac:dyDescent="0.15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 x14ac:dyDescent="0.15">
      <c r="D9" s="91"/>
      <c r="E9" s="152" t="s">
        <v>139</v>
      </c>
      <c r="F9" s="153" t="s">
        <v>47</v>
      </c>
      <c r="G9" s="91"/>
    </row>
    <row r="10" spans="1:17" s="90" customFormat="1" ht="9.9499999999999993" customHeight="1" x14ac:dyDescent="0.15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 x14ac:dyDescent="0.15">
      <c r="D11" s="91"/>
      <c r="E11" s="92" t="s">
        <v>231</v>
      </c>
      <c r="F11" s="402" t="s">
        <v>19</v>
      </c>
      <c r="G11" s="91"/>
    </row>
    <row r="12" spans="1:17" s="90" customFormat="1" ht="9.9499999999999993" customHeight="1" x14ac:dyDescent="0.15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 x14ac:dyDescent="0.15">
      <c r="A13" s="93"/>
      <c r="D13" s="94"/>
      <c r="E13" s="95" t="s">
        <v>156</v>
      </c>
      <c r="F13" s="261" t="s">
        <v>229</v>
      </c>
      <c r="G13" s="106"/>
    </row>
    <row r="14" spans="1:17" ht="22.5" hidden="1" x14ac:dyDescent="0.15">
      <c r="A14" s="93"/>
      <c r="D14" s="94"/>
      <c r="E14" s="95" t="s">
        <v>120</v>
      </c>
      <c r="F14" s="355" t="s">
        <v>389</v>
      </c>
      <c r="G14" s="106"/>
    </row>
    <row r="15" spans="1:17" s="90" customFormat="1" ht="9.9499999999999993" hidden="1" customHeight="1" x14ac:dyDescent="0.15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 x14ac:dyDescent="0.15">
      <c r="A16" s="93"/>
      <c r="D16" s="94"/>
      <c r="E16" s="152" t="s">
        <v>157</v>
      </c>
      <c r="F16" s="202"/>
      <c r="G16" s="106"/>
    </row>
    <row r="17" spans="1:17" ht="33.75" hidden="1" customHeight="1" x14ac:dyDescent="0.15">
      <c r="A17" s="93"/>
      <c r="D17" s="94"/>
      <c r="E17" s="152" t="s">
        <v>158</v>
      </c>
      <c r="F17" s="203"/>
      <c r="G17" s="106"/>
    </row>
    <row r="18" spans="1:17" s="90" customFormat="1" ht="3" customHeight="1" x14ac:dyDescent="0.15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 x14ac:dyDescent="0.15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 x14ac:dyDescent="0.15">
      <c r="A20" s="93"/>
      <c r="C20" s="252">
        <v>2019</v>
      </c>
      <c r="D20" s="94"/>
      <c r="E20" s="92" t="s">
        <v>115</v>
      </c>
      <c r="F20" s="219">
        <v>2019</v>
      </c>
      <c r="G20" s="106"/>
    </row>
    <row r="21" spans="1:17" ht="19.5" customHeight="1" x14ac:dyDescent="0.15">
      <c r="A21" s="93"/>
      <c r="C21" s="252" t="s">
        <v>60</v>
      </c>
      <c r="D21" s="94"/>
      <c r="E21" s="92" t="s">
        <v>114</v>
      </c>
      <c r="F21" s="219" t="s">
        <v>60</v>
      </c>
      <c r="G21" s="106"/>
    </row>
    <row r="22" spans="1:17" s="90" customFormat="1" ht="9.9499999999999993" customHeight="1" x14ac:dyDescent="0.15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 x14ac:dyDescent="0.15">
      <c r="D23" s="91"/>
      <c r="E23" s="95" t="s">
        <v>27</v>
      </c>
      <c r="F23" s="402" t="s">
        <v>19</v>
      </c>
      <c r="G23" s="91"/>
    </row>
    <row r="24" spans="1:17" s="90" customFormat="1" ht="3.6" customHeight="1" x14ac:dyDescent="0.15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 x14ac:dyDescent="0.15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 x14ac:dyDescent="0.15">
      <c r="C26" s="96"/>
      <c r="D26" s="94"/>
      <c r="E26" s="98" t="s">
        <v>336</v>
      </c>
      <c r="F26" s="46" t="s">
        <v>431</v>
      </c>
      <c r="G26" s="107"/>
    </row>
    <row r="27" spans="1:17" ht="19.5" hidden="1" customHeight="1" x14ac:dyDescent="0.15">
      <c r="C27" s="96"/>
      <c r="D27" s="94"/>
      <c r="E27" s="98" t="s">
        <v>337</v>
      </c>
      <c r="F27" s="47"/>
      <c r="G27" s="107"/>
    </row>
    <row r="28" spans="1:17" x14ac:dyDescent="0.15">
      <c r="C28" s="96"/>
      <c r="D28" s="94"/>
      <c r="E28" s="97" t="s">
        <v>4</v>
      </c>
      <c r="F28" s="46" t="s">
        <v>432</v>
      </c>
      <c r="G28" s="107"/>
    </row>
    <row r="29" spans="1:17" x14ac:dyDescent="0.15">
      <c r="C29" s="96"/>
      <c r="D29" s="94"/>
      <c r="E29" s="97" t="s">
        <v>5</v>
      </c>
      <c r="F29" s="46" t="s">
        <v>433</v>
      </c>
      <c r="G29" s="107"/>
      <c r="H29" s="14"/>
    </row>
    <row r="30" spans="1:17" ht="19.5" hidden="1" customHeight="1" x14ac:dyDescent="0.15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 x14ac:dyDescent="0.15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 x14ac:dyDescent="0.15">
      <c r="A32" s="93"/>
      <c r="D32" s="94"/>
      <c r="E32" s="95" t="s">
        <v>350</v>
      </c>
      <c r="F32" s="403" t="s">
        <v>352</v>
      </c>
      <c r="G32" s="106"/>
    </row>
    <row r="33" spans="1:17" s="90" customFormat="1" ht="9.75" customHeight="1" x14ac:dyDescent="0.15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19.5" customHeight="1" x14ac:dyDescent="0.15">
      <c r="A34" s="15"/>
      <c r="B34" s="16"/>
      <c r="D34" s="41"/>
      <c r="E34" s="99" t="s">
        <v>101</v>
      </c>
      <c r="F34" s="52" t="s">
        <v>684</v>
      </c>
      <c r="G34" s="106"/>
    </row>
    <row r="35" spans="1:17" ht="19.5" customHeight="1" x14ac:dyDescent="0.15">
      <c r="A35" s="15"/>
      <c r="B35" s="16"/>
      <c r="D35" s="41"/>
      <c r="E35" s="99" t="s">
        <v>108</v>
      </c>
      <c r="F35" s="52" t="s">
        <v>685</v>
      </c>
      <c r="G35" s="106"/>
    </row>
    <row r="36" spans="1:17" s="90" customFormat="1" ht="3" customHeight="1" x14ac:dyDescent="0.15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 x14ac:dyDescent="0.15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 x14ac:dyDescent="0.15">
      <c r="E38" s="99" t="s">
        <v>21</v>
      </c>
      <c r="F38" s="52" t="s">
        <v>686</v>
      </c>
    </row>
    <row r="39" spans="1:17" ht="19.5" customHeight="1" x14ac:dyDescent="0.15">
      <c r="E39" s="99" t="s">
        <v>22</v>
      </c>
      <c r="F39" s="52" t="s">
        <v>688</v>
      </c>
    </row>
    <row r="40" spans="1:17" ht="19.5" customHeight="1" x14ac:dyDescent="0.15">
      <c r="E40" s="99" t="s">
        <v>28</v>
      </c>
      <c r="F40" s="52" t="s">
        <v>687</v>
      </c>
    </row>
    <row r="41" spans="1:17" ht="19.5" customHeight="1" x14ac:dyDescent="0.15">
      <c r="E41" s="99" t="s">
        <v>23</v>
      </c>
      <c r="F41" s="52" t="s">
        <v>689</v>
      </c>
    </row>
    <row r="42" spans="1:17" ht="3" customHeight="1" x14ac:dyDescent="0.15">
      <c r="E42" s="99"/>
      <c r="F42" s="41"/>
    </row>
    <row r="43" spans="1:17" ht="30" customHeight="1" x14ac:dyDescent="0.15">
      <c r="E43" s="99"/>
      <c r="F43" s="41"/>
    </row>
    <row r="44" spans="1:17" ht="9.9499999999999993" customHeight="1" x14ac:dyDescent="0.15"/>
    <row r="45" spans="1:17" ht="88.5" hidden="1" customHeight="1" x14ac:dyDescent="0.15">
      <c r="E45" s="432" t="s">
        <v>356</v>
      </c>
      <c r="F45" s="432"/>
    </row>
    <row r="47" spans="1:17" x14ac:dyDescent="0.15">
      <c r="A47" s="90"/>
    </row>
  </sheetData>
  <sheetProtection password="FA9C" sheet="1" objects="1" scenarios="1" formatColumns="0" formatRows="0"/>
  <dataConsolidate/>
  <mergeCells count="2">
    <mergeCell ref="E5:F5"/>
    <mergeCell ref="E45:F45"/>
  </mergeCells>
  <phoneticPr fontId="8" type="noConversion"/>
  <dataValidations xWindow="529" yWindow="632" count="9">
    <dataValidation type="textLength" operator="lessThanOrEqual" allowBlank="1" showInputMessage="1" showErrorMessage="1" errorTitle="Ошибка" error="Допускается ввод не более 900 символов!" sqref="F27 F38:F41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  <dataValidation type="textLength" operator="lessThanOrEqual" allowBlank="1" showInputMessage="1" showErrorMessage="1" errorTitle="Ошибка" error="Допускается ввод не более 900 символов!" sqref="F34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F35">
      <formula1>900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 x14ac:dyDescent="0.1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 x14ac:dyDescent="0.15">
      <c r="A1" s="35" t="s">
        <v>109</v>
      </c>
      <c r="B1" s="35" t="s">
        <v>110</v>
      </c>
    </row>
    <row r="2" spans="1:2" x14ac:dyDescent="0.15">
      <c r="A2" s="35">
        <v>4190064</v>
      </c>
      <c r="B2" s="35" t="s">
        <v>390</v>
      </c>
    </row>
    <row r="3" spans="1:2" x14ac:dyDescent="0.15">
      <c r="A3" s="35">
        <v>4190065</v>
      </c>
      <c r="B3" s="35" t="s">
        <v>391</v>
      </c>
    </row>
    <row r="4" spans="1:2" x14ac:dyDescent="0.15">
      <c r="A4" s="35">
        <v>4190066</v>
      </c>
      <c r="B4" s="35" t="s">
        <v>392</v>
      </c>
    </row>
    <row r="5" spans="1:2" x14ac:dyDescent="0.15">
      <c r="A5" s="35">
        <v>4190067</v>
      </c>
      <c r="B5" s="35" t="s">
        <v>393</v>
      </c>
    </row>
    <row r="6" spans="1:2" x14ac:dyDescent="0.15">
      <c r="A6" s="35">
        <v>4190068</v>
      </c>
      <c r="B6" s="35" t="s">
        <v>394</v>
      </c>
    </row>
    <row r="7" spans="1:2" x14ac:dyDescent="0.15">
      <c r="A7" s="35">
        <v>4190069</v>
      </c>
      <c r="B7" s="35" t="s">
        <v>395</v>
      </c>
    </row>
    <row r="8" spans="1:2" x14ac:dyDescent="0.15">
      <c r="A8" s="35">
        <v>4190070</v>
      </c>
      <c r="B8" s="35" t="s">
        <v>396</v>
      </c>
    </row>
    <row r="9" spans="1:2" x14ac:dyDescent="0.15">
      <c r="A9" s="35">
        <v>4190071</v>
      </c>
      <c r="B9" s="35" t="s">
        <v>397</v>
      </c>
    </row>
    <row r="10" spans="1:2" x14ac:dyDescent="0.15">
      <c r="A10" s="35">
        <v>4190072</v>
      </c>
      <c r="B10" s="35" t="s">
        <v>398</v>
      </c>
    </row>
    <row r="11" spans="1:2" x14ac:dyDescent="0.15">
      <c r="A11" s="35">
        <v>4190073</v>
      </c>
      <c r="B11" s="35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 x14ac:dyDescent="0.2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 x14ac:dyDescent="0.2"/>
  <cols>
    <col min="1" max="16384" width="9.140625" style="34"/>
  </cols>
  <sheetData>
    <row r="34" spans="6:6" x14ac:dyDescent="0.2">
      <c r="F34" s="41"/>
    </row>
    <row r="35" spans="6:6" x14ac:dyDescent="0.2">
      <c r="F35" s="41"/>
    </row>
    <row r="38" spans="6:6" x14ac:dyDescent="0.2">
      <c r="F38" s="52"/>
    </row>
    <row r="39" spans="6:6" x14ac:dyDescent="0.2">
      <c r="F39" s="52"/>
    </row>
    <row r="40" spans="6:6" x14ac:dyDescent="0.2">
      <c r="F40" s="52"/>
    </row>
    <row r="41" spans="6:6" x14ac:dyDescent="0.2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 x14ac:dyDescent="0.1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80"/>
  <sheetViews>
    <sheetView showGridLines="0" zoomScaleNormal="100" workbookViewId="0"/>
  </sheetViews>
  <sheetFormatPr defaultRowHeight="11.25" x14ac:dyDescent="0.1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 x14ac:dyDescent="0.15">
      <c r="A1" s="111" t="s">
        <v>682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 x14ac:dyDescent="0.15">
      <c r="A2" s="111">
        <v>1</v>
      </c>
      <c r="B2" s="111" t="s">
        <v>408</v>
      </c>
      <c r="C2" s="111" t="s">
        <v>327</v>
      </c>
      <c r="D2" s="111" t="s">
        <v>409</v>
      </c>
      <c r="E2" s="111" t="s">
        <v>410</v>
      </c>
      <c r="F2" s="111" t="s">
        <v>411</v>
      </c>
      <c r="G2" s="111" t="s">
        <v>412</v>
      </c>
      <c r="J2" s="111" t="s">
        <v>683</v>
      </c>
    </row>
    <row r="3" spans="1:10" x14ac:dyDescent="0.15">
      <c r="A3" s="111">
        <v>2</v>
      </c>
      <c r="B3" s="111" t="s">
        <v>408</v>
      </c>
      <c r="C3" s="111" t="s">
        <v>327</v>
      </c>
      <c r="D3" s="111" t="s">
        <v>413</v>
      </c>
      <c r="E3" s="111" t="s">
        <v>414</v>
      </c>
      <c r="F3" s="111" t="s">
        <v>415</v>
      </c>
      <c r="G3" s="111" t="s">
        <v>416</v>
      </c>
      <c r="H3" s="111" t="s">
        <v>417</v>
      </c>
      <c r="J3" s="111" t="s">
        <v>683</v>
      </c>
    </row>
    <row r="4" spans="1:10" x14ac:dyDescent="0.15">
      <c r="A4" s="111">
        <v>3</v>
      </c>
      <c r="B4" s="111" t="s">
        <v>408</v>
      </c>
      <c r="C4" s="111" t="s">
        <v>327</v>
      </c>
      <c r="D4" s="111" t="s">
        <v>418</v>
      </c>
      <c r="E4" s="111" t="s">
        <v>419</v>
      </c>
      <c r="F4" s="111" t="s">
        <v>420</v>
      </c>
      <c r="G4" s="111" t="s">
        <v>421</v>
      </c>
      <c r="J4" s="111" t="s">
        <v>683</v>
      </c>
    </row>
    <row r="5" spans="1:10" x14ac:dyDescent="0.15">
      <c r="A5" s="111">
        <v>4</v>
      </c>
      <c r="B5" s="111" t="s">
        <v>408</v>
      </c>
      <c r="C5" s="111" t="s">
        <v>327</v>
      </c>
      <c r="D5" s="111" t="s">
        <v>422</v>
      </c>
      <c r="E5" s="111" t="s">
        <v>423</v>
      </c>
      <c r="F5" s="111" t="s">
        <v>424</v>
      </c>
      <c r="G5" s="111" t="s">
        <v>425</v>
      </c>
      <c r="J5" s="111" t="s">
        <v>683</v>
      </c>
    </row>
    <row r="6" spans="1:10" x14ac:dyDescent="0.15">
      <c r="A6" s="111">
        <v>5</v>
      </c>
      <c r="B6" s="111" t="s">
        <v>408</v>
      </c>
      <c r="C6" s="111" t="s">
        <v>327</v>
      </c>
      <c r="D6" s="111" t="s">
        <v>426</v>
      </c>
      <c r="E6" s="111" t="s">
        <v>427</v>
      </c>
      <c r="F6" s="111" t="s">
        <v>428</v>
      </c>
      <c r="G6" s="111" t="s">
        <v>429</v>
      </c>
      <c r="J6" s="111" t="s">
        <v>683</v>
      </c>
    </row>
    <row r="7" spans="1:10" x14ac:dyDescent="0.15">
      <c r="A7" s="111">
        <v>6</v>
      </c>
      <c r="B7" s="111" t="s">
        <v>408</v>
      </c>
      <c r="C7" s="111" t="s">
        <v>327</v>
      </c>
      <c r="D7" s="111" t="s">
        <v>430</v>
      </c>
      <c r="E7" s="111" t="s">
        <v>431</v>
      </c>
      <c r="F7" s="111" t="s">
        <v>432</v>
      </c>
      <c r="G7" s="111" t="s">
        <v>433</v>
      </c>
      <c r="J7" s="111" t="s">
        <v>683</v>
      </c>
    </row>
    <row r="8" spans="1:10" x14ac:dyDescent="0.15">
      <c r="A8" s="111">
        <v>7</v>
      </c>
      <c r="B8" s="111" t="s">
        <v>408</v>
      </c>
      <c r="C8" s="111" t="s">
        <v>327</v>
      </c>
      <c r="D8" s="111" t="s">
        <v>434</v>
      </c>
      <c r="E8" s="111" t="s">
        <v>435</v>
      </c>
      <c r="F8" s="111" t="s">
        <v>428</v>
      </c>
      <c r="G8" s="111" t="s">
        <v>436</v>
      </c>
      <c r="J8" s="111" t="s">
        <v>683</v>
      </c>
    </row>
    <row r="9" spans="1:10" x14ac:dyDescent="0.15">
      <c r="A9" s="111">
        <v>8</v>
      </c>
      <c r="B9" s="111" t="s">
        <v>408</v>
      </c>
      <c r="C9" s="111" t="s">
        <v>327</v>
      </c>
      <c r="D9" s="111" t="s">
        <v>437</v>
      </c>
      <c r="E9" s="111" t="s">
        <v>438</v>
      </c>
      <c r="F9" s="111" t="s">
        <v>439</v>
      </c>
      <c r="G9" s="111" t="s">
        <v>425</v>
      </c>
      <c r="J9" s="111" t="s">
        <v>683</v>
      </c>
    </row>
    <row r="10" spans="1:10" x14ac:dyDescent="0.15">
      <c r="A10" s="111">
        <v>9</v>
      </c>
      <c r="B10" s="111" t="s">
        <v>408</v>
      </c>
      <c r="C10" s="111" t="s">
        <v>327</v>
      </c>
      <c r="D10" s="111" t="s">
        <v>440</v>
      </c>
      <c r="E10" s="111" t="s">
        <v>441</v>
      </c>
      <c r="F10" s="111" t="s">
        <v>442</v>
      </c>
      <c r="G10" s="111" t="s">
        <v>425</v>
      </c>
      <c r="J10" s="111" t="s">
        <v>683</v>
      </c>
    </row>
    <row r="11" spans="1:10" x14ac:dyDescent="0.15">
      <c r="A11" s="111">
        <v>10</v>
      </c>
      <c r="B11" s="111" t="s">
        <v>408</v>
      </c>
      <c r="C11" s="111" t="s">
        <v>327</v>
      </c>
      <c r="D11" s="111" t="s">
        <v>443</v>
      </c>
      <c r="E11" s="111" t="s">
        <v>444</v>
      </c>
      <c r="F11" s="111" t="s">
        <v>445</v>
      </c>
      <c r="G11" s="111" t="s">
        <v>446</v>
      </c>
      <c r="J11" s="111" t="s">
        <v>683</v>
      </c>
    </row>
    <row r="12" spans="1:10" x14ac:dyDescent="0.15">
      <c r="A12" s="111">
        <v>11</v>
      </c>
      <c r="B12" s="111" t="s">
        <v>408</v>
      </c>
      <c r="C12" s="111" t="s">
        <v>327</v>
      </c>
      <c r="D12" s="111" t="s">
        <v>447</v>
      </c>
      <c r="E12" s="111" t="s">
        <v>448</v>
      </c>
      <c r="F12" s="111" t="s">
        <v>449</v>
      </c>
      <c r="G12" s="111" t="s">
        <v>412</v>
      </c>
      <c r="J12" s="111" t="s">
        <v>683</v>
      </c>
    </row>
    <row r="13" spans="1:10" x14ac:dyDescent="0.15">
      <c r="A13" s="111">
        <v>12</v>
      </c>
      <c r="B13" s="111" t="s">
        <v>408</v>
      </c>
      <c r="C13" s="111" t="s">
        <v>327</v>
      </c>
      <c r="D13" s="111" t="s">
        <v>450</v>
      </c>
      <c r="E13" s="111" t="s">
        <v>451</v>
      </c>
      <c r="F13" s="111" t="s">
        <v>452</v>
      </c>
      <c r="G13" s="111" t="s">
        <v>433</v>
      </c>
      <c r="J13" s="111" t="s">
        <v>683</v>
      </c>
    </row>
    <row r="14" spans="1:10" x14ac:dyDescent="0.15">
      <c r="A14" s="111">
        <v>13</v>
      </c>
      <c r="B14" s="111" t="s">
        <v>408</v>
      </c>
      <c r="C14" s="111" t="s">
        <v>327</v>
      </c>
      <c r="D14" s="111" t="s">
        <v>453</v>
      </c>
      <c r="E14" s="111" t="s">
        <v>454</v>
      </c>
      <c r="F14" s="111" t="s">
        <v>452</v>
      </c>
      <c r="G14" s="111" t="s">
        <v>455</v>
      </c>
      <c r="H14" s="111" t="s">
        <v>456</v>
      </c>
      <c r="J14" s="111" t="s">
        <v>683</v>
      </c>
    </row>
    <row r="15" spans="1:10" x14ac:dyDescent="0.15">
      <c r="A15" s="111">
        <v>14</v>
      </c>
      <c r="B15" s="111" t="s">
        <v>408</v>
      </c>
      <c r="C15" s="111" t="s">
        <v>327</v>
      </c>
      <c r="D15" s="111" t="s">
        <v>457</v>
      </c>
      <c r="E15" s="111" t="s">
        <v>458</v>
      </c>
      <c r="F15" s="111" t="s">
        <v>452</v>
      </c>
      <c r="G15" s="111" t="s">
        <v>446</v>
      </c>
      <c r="J15" s="111" t="s">
        <v>683</v>
      </c>
    </row>
    <row r="16" spans="1:10" x14ac:dyDescent="0.15">
      <c r="A16" s="111">
        <v>15</v>
      </c>
      <c r="B16" s="111" t="s">
        <v>408</v>
      </c>
      <c r="C16" s="111" t="s">
        <v>327</v>
      </c>
      <c r="D16" s="111" t="s">
        <v>459</v>
      </c>
      <c r="E16" s="111" t="s">
        <v>460</v>
      </c>
      <c r="F16" s="111" t="s">
        <v>452</v>
      </c>
      <c r="G16" s="111" t="s">
        <v>461</v>
      </c>
      <c r="H16" s="111" t="s">
        <v>462</v>
      </c>
      <c r="J16" s="111" t="s">
        <v>683</v>
      </c>
    </row>
    <row r="17" spans="1:10" x14ac:dyDescent="0.15">
      <c r="A17" s="111">
        <v>16</v>
      </c>
      <c r="B17" s="111" t="s">
        <v>408</v>
      </c>
      <c r="C17" s="111" t="s">
        <v>327</v>
      </c>
      <c r="D17" s="111" t="s">
        <v>463</v>
      </c>
      <c r="E17" s="111" t="s">
        <v>464</v>
      </c>
      <c r="F17" s="111" t="s">
        <v>452</v>
      </c>
      <c r="G17" s="111" t="s">
        <v>465</v>
      </c>
      <c r="H17" s="111" t="s">
        <v>466</v>
      </c>
      <c r="J17" s="111" t="s">
        <v>683</v>
      </c>
    </row>
    <row r="18" spans="1:10" x14ac:dyDescent="0.15">
      <c r="A18" s="111">
        <v>17</v>
      </c>
      <c r="B18" s="111" t="s">
        <v>408</v>
      </c>
      <c r="C18" s="111" t="s">
        <v>327</v>
      </c>
      <c r="D18" s="111" t="s">
        <v>467</v>
      </c>
      <c r="E18" s="111" t="s">
        <v>468</v>
      </c>
      <c r="F18" s="111" t="s">
        <v>452</v>
      </c>
      <c r="G18" s="111" t="s">
        <v>469</v>
      </c>
      <c r="J18" s="111" t="s">
        <v>683</v>
      </c>
    </row>
    <row r="19" spans="1:10" x14ac:dyDescent="0.15">
      <c r="A19" s="111">
        <v>18</v>
      </c>
      <c r="B19" s="111" t="s">
        <v>408</v>
      </c>
      <c r="C19" s="111" t="s">
        <v>327</v>
      </c>
      <c r="D19" s="111" t="s">
        <v>470</v>
      </c>
      <c r="E19" s="111" t="s">
        <v>471</v>
      </c>
      <c r="F19" s="111" t="s">
        <v>452</v>
      </c>
      <c r="G19" s="111" t="s">
        <v>472</v>
      </c>
      <c r="J19" s="111" t="s">
        <v>683</v>
      </c>
    </row>
    <row r="20" spans="1:10" x14ac:dyDescent="0.15">
      <c r="A20" s="111">
        <v>19</v>
      </c>
      <c r="B20" s="111" t="s">
        <v>408</v>
      </c>
      <c r="C20" s="111" t="s">
        <v>327</v>
      </c>
      <c r="D20" s="111" t="s">
        <v>473</v>
      </c>
      <c r="E20" s="111" t="s">
        <v>474</v>
      </c>
      <c r="F20" s="111" t="s">
        <v>452</v>
      </c>
      <c r="G20" s="111" t="s">
        <v>475</v>
      </c>
      <c r="J20" s="111" t="s">
        <v>683</v>
      </c>
    </row>
    <row r="21" spans="1:10" x14ac:dyDescent="0.15">
      <c r="A21" s="111">
        <v>20</v>
      </c>
      <c r="B21" s="111" t="s">
        <v>408</v>
      </c>
      <c r="C21" s="111" t="s">
        <v>327</v>
      </c>
      <c r="D21" s="111" t="s">
        <v>476</v>
      </c>
      <c r="E21" s="111" t="s">
        <v>477</v>
      </c>
      <c r="F21" s="111" t="s">
        <v>452</v>
      </c>
      <c r="G21" s="111" t="s">
        <v>478</v>
      </c>
      <c r="H21" s="111" t="s">
        <v>479</v>
      </c>
      <c r="J21" s="111" t="s">
        <v>683</v>
      </c>
    </row>
    <row r="22" spans="1:10" x14ac:dyDescent="0.15">
      <c r="A22" s="111">
        <v>21</v>
      </c>
      <c r="B22" s="111" t="s">
        <v>408</v>
      </c>
      <c r="C22" s="111" t="s">
        <v>327</v>
      </c>
      <c r="D22" s="111" t="s">
        <v>480</v>
      </c>
      <c r="E22" s="111" t="s">
        <v>481</v>
      </c>
      <c r="F22" s="111" t="s">
        <v>482</v>
      </c>
      <c r="G22" s="111" t="s">
        <v>483</v>
      </c>
      <c r="J22" s="111" t="s">
        <v>683</v>
      </c>
    </row>
    <row r="23" spans="1:10" x14ac:dyDescent="0.15">
      <c r="A23" s="111">
        <v>22</v>
      </c>
      <c r="B23" s="111" t="s">
        <v>408</v>
      </c>
      <c r="C23" s="111" t="s">
        <v>327</v>
      </c>
      <c r="D23" s="111" t="s">
        <v>484</v>
      </c>
      <c r="E23" s="111" t="s">
        <v>485</v>
      </c>
      <c r="F23" s="111" t="s">
        <v>486</v>
      </c>
      <c r="G23" s="111" t="s">
        <v>433</v>
      </c>
      <c r="J23" s="111" t="s">
        <v>683</v>
      </c>
    </row>
    <row r="24" spans="1:10" x14ac:dyDescent="0.15">
      <c r="A24" s="111">
        <v>23</v>
      </c>
      <c r="B24" s="111" t="s">
        <v>408</v>
      </c>
      <c r="C24" s="111" t="s">
        <v>327</v>
      </c>
      <c r="D24" s="111" t="s">
        <v>487</v>
      </c>
      <c r="E24" s="111" t="s">
        <v>488</v>
      </c>
      <c r="F24" s="111" t="s">
        <v>482</v>
      </c>
      <c r="G24" s="111" t="s">
        <v>489</v>
      </c>
      <c r="J24" s="111" t="s">
        <v>683</v>
      </c>
    </row>
    <row r="25" spans="1:10" x14ac:dyDescent="0.15">
      <c r="A25" s="111">
        <v>24</v>
      </c>
      <c r="B25" s="111" t="s">
        <v>408</v>
      </c>
      <c r="C25" s="111" t="s">
        <v>327</v>
      </c>
      <c r="D25" s="111" t="s">
        <v>490</v>
      </c>
      <c r="E25" s="111" t="s">
        <v>491</v>
      </c>
      <c r="F25" s="111" t="s">
        <v>492</v>
      </c>
      <c r="G25" s="111" t="s">
        <v>493</v>
      </c>
      <c r="J25" s="111" t="s">
        <v>683</v>
      </c>
    </row>
    <row r="26" spans="1:10" x14ac:dyDescent="0.15">
      <c r="A26" s="111">
        <v>25</v>
      </c>
      <c r="B26" s="111" t="s">
        <v>408</v>
      </c>
      <c r="C26" s="111" t="s">
        <v>327</v>
      </c>
      <c r="D26" s="111" t="s">
        <v>494</v>
      </c>
      <c r="E26" s="111" t="s">
        <v>495</v>
      </c>
      <c r="F26" s="111" t="s">
        <v>496</v>
      </c>
      <c r="G26" s="111" t="s">
        <v>446</v>
      </c>
      <c r="H26" s="111" t="s">
        <v>497</v>
      </c>
      <c r="J26" s="111" t="s">
        <v>683</v>
      </c>
    </row>
    <row r="27" spans="1:10" x14ac:dyDescent="0.15">
      <c r="A27" s="111">
        <v>26</v>
      </c>
      <c r="B27" s="111" t="s">
        <v>408</v>
      </c>
      <c r="C27" s="111" t="s">
        <v>327</v>
      </c>
      <c r="D27" s="111" t="s">
        <v>498</v>
      </c>
      <c r="E27" s="111" t="s">
        <v>499</v>
      </c>
      <c r="F27" s="111" t="s">
        <v>500</v>
      </c>
      <c r="G27" s="111" t="s">
        <v>501</v>
      </c>
      <c r="J27" s="111" t="s">
        <v>683</v>
      </c>
    </row>
    <row r="28" spans="1:10" x14ac:dyDescent="0.15">
      <c r="A28" s="111">
        <v>27</v>
      </c>
      <c r="B28" s="111" t="s">
        <v>408</v>
      </c>
      <c r="C28" s="111" t="s">
        <v>327</v>
      </c>
      <c r="D28" s="111" t="s">
        <v>502</v>
      </c>
      <c r="E28" s="111" t="s">
        <v>503</v>
      </c>
      <c r="F28" s="111" t="s">
        <v>504</v>
      </c>
      <c r="G28" s="111" t="s">
        <v>433</v>
      </c>
      <c r="H28" s="111" t="s">
        <v>505</v>
      </c>
      <c r="J28" s="111" t="s">
        <v>683</v>
      </c>
    </row>
    <row r="29" spans="1:10" x14ac:dyDescent="0.15">
      <c r="A29" s="111">
        <v>28</v>
      </c>
      <c r="B29" s="111" t="s">
        <v>408</v>
      </c>
      <c r="C29" s="111" t="s">
        <v>327</v>
      </c>
      <c r="D29" s="111" t="s">
        <v>506</v>
      </c>
      <c r="E29" s="111" t="s">
        <v>507</v>
      </c>
      <c r="F29" s="111" t="s">
        <v>508</v>
      </c>
      <c r="G29" s="111" t="s">
        <v>509</v>
      </c>
      <c r="J29" s="111" t="s">
        <v>683</v>
      </c>
    </row>
    <row r="30" spans="1:10" x14ac:dyDescent="0.15">
      <c r="A30" s="111">
        <v>29</v>
      </c>
      <c r="B30" s="111" t="s">
        <v>408</v>
      </c>
      <c r="C30" s="111" t="s">
        <v>327</v>
      </c>
      <c r="D30" s="111" t="s">
        <v>510</v>
      </c>
      <c r="E30" s="111" t="s">
        <v>511</v>
      </c>
      <c r="F30" s="111" t="s">
        <v>512</v>
      </c>
      <c r="G30" s="111" t="s">
        <v>513</v>
      </c>
      <c r="J30" s="111" t="s">
        <v>683</v>
      </c>
    </row>
    <row r="31" spans="1:10" x14ac:dyDescent="0.15">
      <c r="A31" s="111">
        <v>30</v>
      </c>
      <c r="B31" s="111" t="s">
        <v>408</v>
      </c>
      <c r="C31" s="111" t="s">
        <v>327</v>
      </c>
      <c r="D31" s="111" t="s">
        <v>514</v>
      </c>
      <c r="E31" s="111" t="s">
        <v>515</v>
      </c>
      <c r="F31" s="111" t="s">
        <v>516</v>
      </c>
      <c r="G31" s="111" t="s">
        <v>421</v>
      </c>
      <c r="J31" s="111" t="s">
        <v>683</v>
      </c>
    </row>
    <row r="32" spans="1:10" x14ac:dyDescent="0.15">
      <c r="A32" s="111">
        <v>31</v>
      </c>
      <c r="B32" s="111" t="s">
        <v>408</v>
      </c>
      <c r="C32" s="111" t="s">
        <v>327</v>
      </c>
      <c r="D32" s="111" t="s">
        <v>517</v>
      </c>
      <c r="E32" s="111" t="s">
        <v>518</v>
      </c>
      <c r="F32" s="111" t="s">
        <v>519</v>
      </c>
      <c r="G32" s="111" t="s">
        <v>520</v>
      </c>
      <c r="H32" s="111" t="s">
        <v>521</v>
      </c>
      <c r="J32" s="111" t="s">
        <v>683</v>
      </c>
    </row>
    <row r="33" spans="1:10" x14ac:dyDescent="0.15">
      <c r="A33" s="111">
        <v>32</v>
      </c>
      <c r="B33" s="111" t="s">
        <v>408</v>
      </c>
      <c r="C33" s="111" t="s">
        <v>327</v>
      </c>
      <c r="D33" s="111" t="s">
        <v>522</v>
      </c>
      <c r="E33" s="111" t="s">
        <v>523</v>
      </c>
      <c r="F33" s="111" t="s">
        <v>482</v>
      </c>
      <c r="G33" s="111" t="s">
        <v>524</v>
      </c>
      <c r="J33" s="111" t="s">
        <v>683</v>
      </c>
    </row>
    <row r="34" spans="1:10" x14ac:dyDescent="0.15">
      <c r="A34" s="111">
        <v>33</v>
      </c>
      <c r="B34" s="111" t="s">
        <v>408</v>
      </c>
      <c r="C34" s="111" t="s">
        <v>327</v>
      </c>
      <c r="D34" s="111" t="s">
        <v>525</v>
      </c>
      <c r="E34" s="111" t="s">
        <v>526</v>
      </c>
      <c r="F34" s="111" t="s">
        <v>527</v>
      </c>
      <c r="G34" s="111" t="s">
        <v>478</v>
      </c>
      <c r="J34" s="111" t="s">
        <v>683</v>
      </c>
    </row>
    <row r="35" spans="1:10" x14ac:dyDescent="0.15">
      <c r="A35" s="111">
        <v>34</v>
      </c>
      <c r="B35" s="111" t="s">
        <v>408</v>
      </c>
      <c r="C35" s="111" t="s">
        <v>327</v>
      </c>
      <c r="D35" s="111" t="s">
        <v>528</v>
      </c>
      <c r="E35" s="111" t="s">
        <v>529</v>
      </c>
      <c r="F35" s="111" t="s">
        <v>530</v>
      </c>
      <c r="G35" s="111" t="s">
        <v>531</v>
      </c>
      <c r="J35" s="111" t="s">
        <v>683</v>
      </c>
    </row>
    <row r="36" spans="1:10" x14ac:dyDescent="0.15">
      <c r="A36" s="111">
        <v>35</v>
      </c>
      <c r="B36" s="111" t="s">
        <v>408</v>
      </c>
      <c r="C36" s="111" t="s">
        <v>327</v>
      </c>
      <c r="D36" s="111" t="s">
        <v>532</v>
      </c>
      <c r="E36" s="111" t="s">
        <v>533</v>
      </c>
      <c r="F36" s="111" t="s">
        <v>500</v>
      </c>
      <c r="G36" s="111" t="s">
        <v>520</v>
      </c>
      <c r="J36" s="111" t="s">
        <v>683</v>
      </c>
    </row>
    <row r="37" spans="1:10" x14ac:dyDescent="0.15">
      <c r="A37" s="111">
        <v>36</v>
      </c>
      <c r="B37" s="111" t="s">
        <v>408</v>
      </c>
      <c r="C37" s="111" t="s">
        <v>327</v>
      </c>
      <c r="D37" s="111" t="s">
        <v>534</v>
      </c>
      <c r="E37" s="111" t="s">
        <v>535</v>
      </c>
      <c r="F37" s="111" t="s">
        <v>527</v>
      </c>
      <c r="G37" s="111" t="s">
        <v>536</v>
      </c>
      <c r="J37" s="111" t="s">
        <v>683</v>
      </c>
    </row>
    <row r="38" spans="1:10" x14ac:dyDescent="0.15">
      <c r="A38" s="111">
        <v>37</v>
      </c>
      <c r="B38" s="111" t="s">
        <v>408</v>
      </c>
      <c r="C38" s="111" t="s">
        <v>327</v>
      </c>
      <c r="D38" s="111" t="s">
        <v>537</v>
      </c>
      <c r="E38" s="111" t="s">
        <v>538</v>
      </c>
      <c r="F38" s="111" t="s">
        <v>539</v>
      </c>
      <c r="G38" s="111" t="s">
        <v>509</v>
      </c>
      <c r="J38" s="111" t="s">
        <v>683</v>
      </c>
    </row>
    <row r="39" spans="1:10" x14ac:dyDescent="0.15">
      <c r="A39" s="111">
        <v>38</v>
      </c>
      <c r="B39" s="111" t="s">
        <v>408</v>
      </c>
      <c r="C39" s="111" t="s">
        <v>327</v>
      </c>
      <c r="D39" s="111" t="s">
        <v>540</v>
      </c>
      <c r="E39" s="111" t="s">
        <v>541</v>
      </c>
      <c r="F39" s="111" t="s">
        <v>542</v>
      </c>
      <c r="G39" s="111" t="s">
        <v>543</v>
      </c>
      <c r="H39" s="111" t="s">
        <v>544</v>
      </c>
      <c r="J39" s="111" t="s">
        <v>683</v>
      </c>
    </row>
    <row r="40" spans="1:10" x14ac:dyDescent="0.15">
      <c r="A40" s="111">
        <v>39</v>
      </c>
      <c r="B40" s="111" t="s">
        <v>408</v>
      </c>
      <c r="C40" s="111" t="s">
        <v>327</v>
      </c>
      <c r="D40" s="111" t="s">
        <v>545</v>
      </c>
      <c r="E40" s="111" t="s">
        <v>546</v>
      </c>
      <c r="F40" s="111" t="s">
        <v>547</v>
      </c>
      <c r="G40" s="111" t="s">
        <v>509</v>
      </c>
      <c r="J40" s="111" t="s">
        <v>683</v>
      </c>
    </row>
    <row r="41" spans="1:10" x14ac:dyDescent="0.15">
      <c r="A41" s="111">
        <v>40</v>
      </c>
      <c r="B41" s="111" t="s">
        <v>408</v>
      </c>
      <c r="C41" s="111" t="s">
        <v>327</v>
      </c>
      <c r="D41" s="111" t="s">
        <v>548</v>
      </c>
      <c r="E41" s="111" t="s">
        <v>549</v>
      </c>
      <c r="F41" s="111" t="s">
        <v>550</v>
      </c>
      <c r="G41" s="111" t="s">
        <v>551</v>
      </c>
      <c r="J41" s="111" t="s">
        <v>683</v>
      </c>
    </row>
    <row r="42" spans="1:10" x14ac:dyDescent="0.15">
      <c r="A42" s="111">
        <v>41</v>
      </c>
      <c r="B42" s="111" t="s">
        <v>408</v>
      </c>
      <c r="C42" s="111" t="s">
        <v>327</v>
      </c>
      <c r="D42" s="111" t="s">
        <v>552</v>
      </c>
      <c r="E42" s="111" t="s">
        <v>553</v>
      </c>
      <c r="F42" s="111" t="s">
        <v>554</v>
      </c>
      <c r="G42" s="111" t="s">
        <v>425</v>
      </c>
      <c r="J42" s="111" t="s">
        <v>683</v>
      </c>
    </row>
    <row r="43" spans="1:10" x14ac:dyDescent="0.15">
      <c r="A43" s="111">
        <v>42</v>
      </c>
      <c r="B43" s="111" t="s">
        <v>408</v>
      </c>
      <c r="C43" s="111" t="s">
        <v>327</v>
      </c>
      <c r="D43" s="111" t="s">
        <v>555</v>
      </c>
      <c r="E43" s="111" t="s">
        <v>556</v>
      </c>
      <c r="F43" s="111" t="s">
        <v>557</v>
      </c>
      <c r="G43" s="111" t="s">
        <v>558</v>
      </c>
      <c r="J43" s="111" t="s">
        <v>683</v>
      </c>
    </row>
    <row r="44" spans="1:10" x14ac:dyDescent="0.15">
      <c r="A44" s="111">
        <v>43</v>
      </c>
      <c r="B44" s="111" t="s">
        <v>408</v>
      </c>
      <c r="C44" s="111" t="s">
        <v>327</v>
      </c>
      <c r="D44" s="111" t="s">
        <v>559</v>
      </c>
      <c r="E44" s="111" t="s">
        <v>560</v>
      </c>
      <c r="F44" s="111" t="s">
        <v>482</v>
      </c>
      <c r="G44" s="111" t="s">
        <v>551</v>
      </c>
      <c r="J44" s="111" t="s">
        <v>683</v>
      </c>
    </row>
    <row r="45" spans="1:10" x14ac:dyDescent="0.15">
      <c r="A45" s="111">
        <v>44</v>
      </c>
      <c r="B45" s="111" t="s">
        <v>408</v>
      </c>
      <c r="C45" s="111" t="s">
        <v>327</v>
      </c>
      <c r="D45" s="111" t="s">
        <v>561</v>
      </c>
      <c r="E45" s="111" t="s">
        <v>562</v>
      </c>
      <c r="F45" s="111" t="s">
        <v>563</v>
      </c>
      <c r="G45" s="111" t="s">
        <v>564</v>
      </c>
      <c r="J45" s="111" t="s">
        <v>683</v>
      </c>
    </row>
    <row r="46" spans="1:10" x14ac:dyDescent="0.15">
      <c r="A46" s="111">
        <v>45</v>
      </c>
      <c r="B46" s="111" t="s">
        <v>408</v>
      </c>
      <c r="C46" s="111" t="s">
        <v>327</v>
      </c>
      <c r="D46" s="111" t="s">
        <v>565</v>
      </c>
      <c r="E46" s="111" t="s">
        <v>566</v>
      </c>
      <c r="F46" s="111" t="s">
        <v>567</v>
      </c>
      <c r="G46" s="111" t="s">
        <v>433</v>
      </c>
      <c r="J46" s="111" t="s">
        <v>683</v>
      </c>
    </row>
    <row r="47" spans="1:10" x14ac:dyDescent="0.15">
      <c r="A47" s="111">
        <v>46</v>
      </c>
      <c r="B47" s="111" t="s">
        <v>408</v>
      </c>
      <c r="C47" s="111" t="s">
        <v>327</v>
      </c>
      <c r="D47" s="111" t="s">
        <v>568</v>
      </c>
      <c r="E47" s="111" t="s">
        <v>569</v>
      </c>
      <c r="F47" s="111" t="s">
        <v>570</v>
      </c>
      <c r="G47" s="111" t="s">
        <v>571</v>
      </c>
      <c r="H47" s="111" t="s">
        <v>572</v>
      </c>
      <c r="J47" s="111" t="s">
        <v>683</v>
      </c>
    </row>
    <row r="48" spans="1:10" x14ac:dyDescent="0.15">
      <c r="A48" s="111">
        <v>47</v>
      </c>
      <c r="B48" s="111" t="s">
        <v>408</v>
      </c>
      <c r="C48" s="111" t="s">
        <v>327</v>
      </c>
      <c r="D48" s="111" t="s">
        <v>573</v>
      </c>
      <c r="E48" s="111" t="s">
        <v>574</v>
      </c>
      <c r="F48" s="111" t="s">
        <v>575</v>
      </c>
      <c r="G48" s="111" t="s">
        <v>421</v>
      </c>
      <c r="H48" s="111" t="s">
        <v>456</v>
      </c>
      <c r="J48" s="111" t="s">
        <v>683</v>
      </c>
    </row>
    <row r="49" spans="1:10" x14ac:dyDescent="0.15">
      <c r="A49" s="111">
        <v>48</v>
      </c>
      <c r="B49" s="111" t="s">
        <v>408</v>
      </c>
      <c r="C49" s="111" t="s">
        <v>327</v>
      </c>
      <c r="D49" s="111" t="s">
        <v>576</v>
      </c>
      <c r="E49" s="111" t="s">
        <v>577</v>
      </c>
      <c r="F49" s="111" t="s">
        <v>578</v>
      </c>
      <c r="G49" s="111" t="s">
        <v>425</v>
      </c>
      <c r="J49" s="111" t="s">
        <v>683</v>
      </c>
    </row>
    <row r="50" spans="1:10" x14ac:dyDescent="0.15">
      <c r="A50" s="111">
        <v>49</v>
      </c>
      <c r="B50" s="111" t="s">
        <v>408</v>
      </c>
      <c r="C50" s="111" t="s">
        <v>327</v>
      </c>
      <c r="D50" s="111" t="s">
        <v>579</v>
      </c>
      <c r="E50" s="111" t="s">
        <v>580</v>
      </c>
      <c r="F50" s="111" t="s">
        <v>581</v>
      </c>
      <c r="G50" s="111" t="s">
        <v>425</v>
      </c>
      <c r="H50" s="111" t="s">
        <v>582</v>
      </c>
      <c r="J50" s="111" t="s">
        <v>683</v>
      </c>
    </row>
    <row r="51" spans="1:10" x14ac:dyDescent="0.15">
      <c r="A51" s="111">
        <v>50</v>
      </c>
      <c r="B51" s="111" t="s">
        <v>408</v>
      </c>
      <c r="C51" s="111" t="s">
        <v>327</v>
      </c>
      <c r="D51" s="111" t="s">
        <v>583</v>
      </c>
      <c r="E51" s="111" t="s">
        <v>584</v>
      </c>
      <c r="F51" s="111" t="s">
        <v>585</v>
      </c>
      <c r="G51" s="111" t="s">
        <v>412</v>
      </c>
      <c r="H51" s="111" t="s">
        <v>586</v>
      </c>
      <c r="J51" s="111" t="s">
        <v>683</v>
      </c>
    </row>
    <row r="52" spans="1:10" x14ac:dyDescent="0.15">
      <c r="A52" s="111">
        <v>51</v>
      </c>
      <c r="B52" s="111" t="s">
        <v>408</v>
      </c>
      <c r="C52" s="111" t="s">
        <v>327</v>
      </c>
      <c r="D52" s="111" t="s">
        <v>587</v>
      </c>
      <c r="E52" s="111" t="s">
        <v>588</v>
      </c>
      <c r="F52" s="111" t="s">
        <v>589</v>
      </c>
      <c r="G52" s="111" t="s">
        <v>412</v>
      </c>
      <c r="J52" s="111" t="s">
        <v>683</v>
      </c>
    </row>
    <row r="53" spans="1:10" x14ac:dyDescent="0.15">
      <c r="A53" s="111">
        <v>52</v>
      </c>
      <c r="B53" s="111" t="s">
        <v>408</v>
      </c>
      <c r="C53" s="111" t="s">
        <v>327</v>
      </c>
      <c r="D53" s="111" t="s">
        <v>590</v>
      </c>
      <c r="E53" s="111" t="s">
        <v>591</v>
      </c>
      <c r="F53" s="111" t="s">
        <v>592</v>
      </c>
      <c r="G53" s="111" t="s">
        <v>543</v>
      </c>
      <c r="J53" s="111" t="s">
        <v>683</v>
      </c>
    </row>
    <row r="54" spans="1:10" x14ac:dyDescent="0.15">
      <c r="A54" s="111">
        <v>53</v>
      </c>
      <c r="B54" s="111" t="s">
        <v>408</v>
      </c>
      <c r="C54" s="111" t="s">
        <v>327</v>
      </c>
      <c r="D54" s="111" t="s">
        <v>593</v>
      </c>
      <c r="E54" s="111" t="s">
        <v>594</v>
      </c>
      <c r="F54" s="111" t="s">
        <v>595</v>
      </c>
      <c r="G54" s="111" t="s">
        <v>551</v>
      </c>
      <c r="J54" s="111" t="s">
        <v>683</v>
      </c>
    </row>
    <row r="55" spans="1:10" x14ac:dyDescent="0.15">
      <c r="A55" s="111">
        <v>54</v>
      </c>
      <c r="B55" s="111" t="s">
        <v>408</v>
      </c>
      <c r="C55" s="111" t="s">
        <v>327</v>
      </c>
      <c r="D55" s="111" t="s">
        <v>596</v>
      </c>
      <c r="E55" s="111" t="s">
        <v>597</v>
      </c>
      <c r="F55" s="111" t="s">
        <v>598</v>
      </c>
      <c r="G55" s="111" t="s">
        <v>599</v>
      </c>
      <c r="J55" s="111" t="s">
        <v>683</v>
      </c>
    </row>
    <row r="56" spans="1:10" x14ac:dyDescent="0.15">
      <c r="A56" s="111">
        <v>55</v>
      </c>
      <c r="B56" s="111" t="s">
        <v>408</v>
      </c>
      <c r="C56" s="111" t="s">
        <v>327</v>
      </c>
      <c r="D56" s="111" t="s">
        <v>600</v>
      </c>
      <c r="E56" s="111" t="s">
        <v>601</v>
      </c>
      <c r="F56" s="111" t="s">
        <v>602</v>
      </c>
      <c r="G56" s="111" t="s">
        <v>421</v>
      </c>
      <c r="J56" s="111" t="s">
        <v>683</v>
      </c>
    </row>
    <row r="57" spans="1:10" x14ac:dyDescent="0.15">
      <c r="A57" s="111">
        <v>56</v>
      </c>
      <c r="B57" s="111" t="s">
        <v>408</v>
      </c>
      <c r="C57" s="111" t="s">
        <v>327</v>
      </c>
      <c r="D57" s="111" t="s">
        <v>603</v>
      </c>
      <c r="E57" s="111" t="s">
        <v>604</v>
      </c>
      <c r="F57" s="111" t="s">
        <v>605</v>
      </c>
      <c r="G57" s="111" t="s">
        <v>461</v>
      </c>
      <c r="J57" s="111" t="s">
        <v>683</v>
      </c>
    </row>
    <row r="58" spans="1:10" x14ac:dyDescent="0.15">
      <c r="A58" s="111">
        <v>57</v>
      </c>
      <c r="B58" s="111" t="s">
        <v>408</v>
      </c>
      <c r="C58" s="111" t="s">
        <v>327</v>
      </c>
      <c r="D58" s="111" t="s">
        <v>606</v>
      </c>
      <c r="E58" s="111" t="s">
        <v>607</v>
      </c>
      <c r="F58" s="111" t="s">
        <v>608</v>
      </c>
      <c r="G58" s="111" t="s">
        <v>609</v>
      </c>
      <c r="J58" s="111" t="s">
        <v>683</v>
      </c>
    </row>
    <row r="59" spans="1:10" x14ac:dyDescent="0.15">
      <c r="A59" s="111">
        <v>58</v>
      </c>
      <c r="B59" s="111" t="s">
        <v>408</v>
      </c>
      <c r="C59" s="111" t="s">
        <v>327</v>
      </c>
      <c r="D59" s="111" t="s">
        <v>610</v>
      </c>
      <c r="E59" s="111" t="s">
        <v>611</v>
      </c>
      <c r="F59" s="111" t="s">
        <v>612</v>
      </c>
      <c r="G59" s="111" t="s">
        <v>425</v>
      </c>
      <c r="J59" s="111" t="s">
        <v>683</v>
      </c>
    </row>
    <row r="60" spans="1:10" x14ac:dyDescent="0.15">
      <c r="A60" s="111">
        <v>59</v>
      </c>
      <c r="B60" s="111" t="s">
        <v>408</v>
      </c>
      <c r="C60" s="111" t="s">
        <v>327</v>
      </c>
      <c r="D60" s="111" t="s">
        <v>613</v>
      </c>
      <c r="E60" s="111" t="s">
        <v>614</v>
      </c>
      <c r="F60" s="111" t="s">
        <v>615</v>
      </c>
      <c r="G60" s="111" t="s">
        <v>461</v>
      </c>
      <c r="J60" s="111" t="s">
        <v>683</v>
      </c>
    </row>
    <row r="61" spans="1:10" x14ac:dyDescent="0.15">
      <c r="A61" s="111">
        <v>60</v>
      </c>
      <c r="B61" s="111" t="s">
        <v>408</v>
      </c>
      <c r="C61" s="111" t="s">
        <v>327</v>
      </c>
      <c r="D61" s="111" t="s">
        <v>616</v>
      </c>
      <c r="E61" s="111" t="s">
        <v>617</v>
      </c>
      <c r="F61" s="111" t="s">
        <v>618</v>
      </c>
      <c r="G61" s="111" t="s">
        <v>446</v>
      </c>
      <c r="J61" s="111" t="s">
        <v>683</v>
      </c>
    </row>
    <row r="62" spans="1:10" x14ac:dyDescent="0.15">
      <c r="A62" s="111">
        <v>61</v>
      </c>
      <c r="B62" s="111" t="s">
        <v>408</v>
      </c>
      <c r="C62" s="111" t="s">
        <v>327</v>
      </c>
      <c r="D62" s="111" t="s">
        <v>619</v>
      </c>
      <c r="E62" s="111" t="s">
        <v>620</v>
      </c>
      <c r="F62" s="111" t="s">
        <v>621</v>
      </c>
      <c r="G62" s="111" t="s">
        <v>622</v>
      </c>
      <c r="H62" s="111" t="s">
        <v>623</v>
      </c>
      <c r="J62" s="111" t="s">
        <v>683</v>
      </c>
    </row>
    <row r="63" spans="1:10" x14ac:dyDescent="0.15">
      <c r="A63" s="111">
        <v>62</v>
      </c>
      <c r="B63" s="111" t="s">
        <v>408</v>
      </c>
      <c r="C63" s="111" t="s">
        <v>327</v>
      </c>
      <c r="D63" s="111" t="s">
        <v>624</v>
      </c>
      <c r="E63" s="111" t="s">
        <v>625</v>
      </c>
      <c r="F63" s="111" t="s">
        <v>626</v>
      </c>
      <c r="G63" s="111" t="s">
        <v>627</v>
      </c>
      <c r="H63" s="111" t="s">
        <v>628</v>
      </c>
      <c r="J63" s="111" t="s">
        <v>683</v>
      </c>
    </row>
    <row r="64" spans="1:10" x14ac:dyDescent="0.15">
      <c r="A64" s="111">
        <v>63</v>
      </c>
      <c r="B64" s="111" t="s">
        <v>408</v>
      </c>
      <c r="C64" s="111" t="s">
        <v>327</v>
      </c>
      <c r="D64" s="111" t="s">
        <v>629</v>
      </c>
      <c r="E64" s="111" t="s">
        <v>630</v>
      </c>
      <c r="F64" s="111" t="s">
        <v>631</v>
      </c>
      <c r="G64" s="111" t="s">
        <v>599</v>
      </c>
      <c r="J64" s="111" t="s">
        <v>683</v>
      </c>
    </row>
    <row r="65" spans="1:10" x14ac:dyDescent="0.15">
      <c r="A65" s="111">
        <v>64</v>
      </c>
      <c r="B65" s="111" t="s">
        <v>408</v>
      </c>
      <c r="C65" s="111" t="s">
        <v>327</v>
      </c>
      <c r="D65" s="111" t="s">
        <v>632</v>
      </c>
      <c r="E65" s="111" t="s">
        <v>633</v>
      </c>
      <c r="F65" s="111" t="s">
        <v>557</v>
      </c>
      <c r="G65" s="111" t="s">
        <v>536</v>
      </c>
      <c r="J65" s="111" t="s">
        <v>683</v>
      </c>
    </row>
    <row r="66" spans="1:10" x14ac:dyDescent="0.15">
      <c r="A66" s="111">
        <v>65</v>
      </c>
      <c r="B66" s="111" t="s">
        <v>408</v>
      </c>
      <c r="C66" s="111" t="s">
        <v>327</v>
      </c>
      <c r="D66" s="111" t="s">
        <v>634</v>
      </c>
      <c r="E66" s="111" t="s">
        <v>635</v>
      </c>
      <c r="F66" s="111" t="s">
        <v>519</v>
      </c>
      <c r="G66" s="111" t="s">
        <v>636</v>
      </c>
      <c r="H66" s="111" t="s">
        <v>637</v>
      </c>
      <c r="J66" s="111" t="s">
        <v>683</v>
      </c>
    </row>
    <row r="67" spans="1:10" x14ac:dyDescent="0.15">
      <c r="A67" s="111">
        <v>66</v>
      </c>
      <c r="B67" s="111" t="s">
        <v>408</v>
      </c>
      <c r="C67" s="111" t="s">
        <v>327</v>
      </c>
      <c r="D67" s="111" t="s">
        <v>638</v>
      </c>
      <c r="E67" s="111" t="s">
        <v>639</v>
      </c>
      <c r="F67" s="111" t="s">
        <v>640</v>
      </c>
      <c r="G67" s="111" t="s">
        <v>599</v>
      </c>
      <c r="J67" s="111" t="s">
        <v>683</v>
      </c>
    </row>
    <row r="68" spans="1:10" x14ac:dyDescent="0.15">
      <c r="A68" s="111">
        <v>67</v>
      </c>
      <c r="B68" s="111" t="s">
        <v>408</v>
      </c>
      <c r="C68" s="111" t="s">
        <v>327</v>
      </c>
      <c r="D68" s="111" t="s">
        <v>641</v>
      </c>
      <c r="E68" s="111" t="s">
        <v>642</v>
      </c>
      <c r="F68" s="111" t="s">
        <v>643</v>
      </c>
      <c r="G68" s="111" t="s">
        <v>421</v>
      </c>
      <c r="J68" s="111" t="s">
        <v>683</v>
      </c>
    </row>
    <row r="69" spans="1:10" x14ac:dyDescent="0.15">
      <c r="A69" s="111">
        <v>68</v>
      </c>
      <c r="B69" s="111" t="s">
        <v>408</v>
      </c>
      <c r="C69" s="111" t="s">
        <v>327</v>
      </c>
      <c r="D69" s="111" t="s">
        <v>644</v>
      </c>
      <c r="E69" s="111" t="s">
        <v>645</v>
      </c>
      <c r="F69" s="111" t="s">
        <v>646</v>
      </c>
      <c r="G69" s="111" t="s">
        <v>647</v>
      </c>
      <c r="J69" s="111" t="s">
        <v>683</v>
      </c>
    </row>
    <row r="70" spans="1:10" x14ac:dyDescent="0.15">
      <c r="A70" s="111">
        <v>69</v>
      </c>
      <c r="B70" s="111" t="s">
        <v>408</v>
      </c>
      <c r="C70" s="111" t="s">
        <v>327</v>
      </c>
      <c r="D70" s="111" t="s">
        <v>648</v>
      </c>
      <c r="E70" s="111" t="s">
        <v>649</v>
      </c>
      <c r="F70" s="111" t="s">
        <v>646</v>
      </c>
      <c r="G70" s="111" t="s">
        <v>650</v>
      </c>
      <c r="J70" s="111" t="s">
        <v>683</v>
      </c>
    </row>
    <row r="71" spans="1:10" x14ac:dyDescent="0.15">
      <c r="A71" s="111">
        <v>70</v>
      </c>
      <c r="B71" s="111" t="s">
        <v>408</v>
      </c>
      <c r="C71" s="111" t="s">
        <v>327</v>
      </c>
      <c r="D71" s="111" t="s">
        <v>651</v>
      </c>
      <c r="E71" s="111" t="s">
        <v>652</v>
      </c>
      <c r="F71" s="111" t="s">
        <v>500</v>
      </c>
      <c r="G71" s="111" t="s">
        <v>653</v>
      </c>
      <c r="J71" s="111" t="s">
        <v>683</v>
      </c>
    </row>
    <row r="72" spans="1:10" x14ac:dyDescent="0.15">
      <c r="A72" s="111">
        <v>71</v>
      </c>
      <c r="B72" s="111" t="s">
        <v>408</v>
      </c>
      <c r="C72" s="111" t="s">
        <v>327</v>
      </c>
      <c r="D72" s="111" t="s">
        <v>654</v>
      </c>
      <c r="E72" s="111" t="s">
        <v>655</v>
      </c>
      <c r="F72" s="111" t="s">
        <v>482</v>
      </c>
      <c r="G72" s="111" t="s">
        <v>558</v>
      </c>
      <c r="J72" s="111" t="s">
        <v>683</v>
      </c>
    </row>
    <row r="73" spans="1:10" x14ac:dyDescent="0.15">
      <c r="A73" s="111">
        <v>72</v>
      </c>
      <c r="B73" s="111" t="s">
        <v>408</v>
      </c>
      <c r="C73" s="111" t="s">
        <v>327</v>
      </c>
      <c r="D73" s="111" t="s">
        <v>656</v>
      </c>
      <c r="E73" s="111" t="s">
        <v>657</v>
      </c>
      <c r="F73" s="111" t="s">
        <v>658</v>
      </c>
      <c r="G73" s="111" t="s">
        <v>659</v>
      </c>
      <c r="J73" s="111" t="s">
        <v>683</v>
      </c>
    </row>
    <row r="74" spans="1:10" x14ac:dyDescent="0.15">
      <c r="A74" s="111">
        <v>73</v>
      </c>
      <c r="B74" s="111" t="s">
        <v>408</v>
      </c>
      <c r="C74" s="111" t="s">
        <v>327</v>
      </c>
      <c r="D74" s="111" t="s">
        <v>660</v>
      </c>
      <c r="E74" s="111" t="s">
        <v>661</v>
      </c>
      <c r="F74" s="111" t="s">
        <v>662</v>
      </c>
      <c r="G74" s="111" t="s">
        <v>663</v>
      </c>
      <c r="J74" s="111" t="s">
        <v>683</v>
      </c>
    </row>
    <row r="75" spans="1:10" x14ac:dyDescent="0.15">
      <c r="A75" s="111">
        <v>74</v>
      </c>
      <c r="B75" s="111" t="s">
        <v>408</v>
      </c>
      <c r="C75" s="111" t="s">
        <v>327</v>
      </c>
      <c r="D75" s="111" t="s">
        <v>664</v>
      </c>
      <c r="E75" s="111" t="s">
        <v>665</v>
      </c>
      <c r="F75" s="111" t="s">
        <v>519</v>
      </c>
      <c r="G75" s="111" t="s">
        <v>647</v>
      </c>
      <c r="H75" s="111" t="s">
        <v>637</v>
      </c>
      <c r="J75" s="111" t="s">
        <v>683</v>
      </c>
    </row>
    <row r="76" spans="1:10" x14ac:dyDescent="0.15">
      <c r="A76" s="111">
        <v>75</v>
      </c>
      <c r="B76" s="111" t="s">
        <v>408</v>
      </c>
      <c r="C76" s="111" t="s">
        <v>327</v>
      </c>
      <c r="D76" s="111" t="s">
        <v>666</v>
      </c>
      <c r="E76" s="111" t="s">
        <v>667</v>
      </c>
      <c r="F76" s="111" t="s">
        <v>668</v>
      </c>
      <c r="G76" s="111" t="s">
        <v>669</v>
      </c>
      <c r="J76" s="111" t="s">
        <v>683</v>
      </c>
    </row>
    <row r="77" spans="1:10" x14ac:dyDescent="0.15">
      <c r="A77" s="111">
        <v>76</v>
      </c>
      <c r="B77" s="111" t="s">
        <v>408</v>
      </c>
      <c r="C77" s="111" t="s">
        <v>327</v>
      </c>
      <c r="D77" s="111" t="s">
        <v>670</v>
      </c>
      <c r="E77" s="111" t="s">
        <v>671</v>
      </c>
      <c r="F77" s="111" t="s">
        <v>428</v>
      </c>
      <c r="G77" s="111" t="s">
        <v>531</v>
      </c>
      <c r="J77" s="111" t="s">
        <v>683</v>
      </c>
    </row>
    <row r="78" spans="1:10" x14ac:dyDescent="0.15">
      <c r="A78" s="111">
        <v>77</v>
      </c>
      <c r="B78" s="111" t="s">
        <v>408</v>
      </c>
      <c r="C78" s="111" t="s">
        <v>327</v>
      </c>
      <c r="D78" s="111" t="s">
        <v>672</v>
      </c>
      <c r="E78" s="111" t="s">
        <v>673</v>
      </c>
      <c r="F78" s="111" t="s">
        <v>674</v>
      </c>
      <c r="G78" s="111" t="s">
        <v>675</v>
      </c>
      <c r="J78" s="111" t="s">
        <v>683</v>
      </c>
    </row>
    <row r="79" spans="1:10" x14ac:dyDescent="0.15">
      <c r="A79" s="111">
        <v>78</v>
      </c>
      <c r="B79" s="111" t="s">
        <v>408</v>
      </c>
      <c r="C79" s="111" t="s">
        <v>327</v>
      </c>
      <c r="D79" s="111" t="s">
        <v>676</v>
      </c>
      <c r="E79" s="111" t="s">
        <v>677</v>
      </c>
      <c r="F79" s="111" t="s">
        <v>500</v>
      </c>
      <c r="G79" s="111" t="s">
        <v>678</v>
      </c>
      <c r="J79" s="111" t="s">
        <v>683</v>
      </c>
    </row>
    <row r="80" spans="1:10" x14ac:dyDescent="0.15">
      <c r="A80" s="111">
        <v>79</v>
      </c>
      <c r="B80" s="111" t="s">
        <v>408</v>
      </c>
      <c r="C80" s="111" t="s">
        <v>327</v>
      </c>
      <c r="D80" s="111" t="s">
        <v>679</v>
      </c>
      <c r="E80" s="111" t="s">
        <v>680</v>
      </c>
      <c r="F80" s="111" t="s">
        <v>662</v>
      </c>
      <c r="G80" s="111" t="s">
        <v>681</v>
      </c>
      <c r="J80" s="111" t="s">
        <v>683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 x14ac:dyDescent="0.1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 x14ac:dyDescent="0.15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 x14ac:dyDescent="0.15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 x14ac:dyDescent="0.15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 x14ac:dyDescent="0.15">
      <c r="A4" s="32"/>
      <c r="B4" s="18"/>
      <c r="C4" s="39"/>
      <c r="D4" s="437" t="s">
        <v>246</v>
      </c>
      <c r="E4" s="438"/>
      <c r="F4" s="438"/>
      <c r="G4" s="438"/>
      <c r="H4" s="439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 x14ac:dyDescent="0.15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 x14ac:dyDescent="0.15">
      <c r="A6" s="169"/>
      <c r="B6" s="169"/>
      <c r="C6" s="39"/>
      <c r="D6" s="440"/>
      <c r="E6" s="440"/>
      <c r="F6" s="441" t="s">
        <v>18</v>
      </c>
      <c r="G6" s="441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 x14ac:dyDescent="0.15"/>
    <row r="8" spans="1:256" s="155" customFormat="1" x14ac:dyDescent="0.15">
      <c r="A8" s="32"/>
      <c r="B8" s="18"/>
      <c r="C8" s="39"/>
      <c r="D8" s="442" t="s">
        <v>247</v>
      </c>
      <c r="E8" s="442"/>
      <c r="F8" s="442" t="s">
        <v>140</v>
      </c>
      <c r="G8" s="442"/>
      <c r="H8" s="442"/>
      <c r="I8" s="443" t="s">
        <v>141</v>
      </c>
      <c r="J8" s="443"/>
      <c r="K8" s="443"/>
      <c r="L8" s="443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 x14ac:dyDescent="0.15">
      <c r="A9" s="32"/>
      <c r="B9" s="18"/>
      <c r="C9" s="39"/>
      <c r="D9" s="387" t="s">
        <v>25</v>
      </c>
      <c r="E9" s="387" t="s">
        <v>148</v>
      </c>
      <c r="F9" s="433" t="s">
        <v>25</v>
      </c>
      <c r="G9" s="434"/>
      <c r="H9" s="174" t="s">
        <v>148</v>
      </c>
      <c r="I9" s="435" t="s">
        <v>25</v>
      </c>
      <c r="J9" s="435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1:256" ht="12" customHeight="1" x14ac:dyDescent="0.15">
      <c r="C10" s="71"/>
      <c r="D10" s="388" t="s">
        <v>26</v>
      </c>
      <c r="E10" s="388" t="s">
        <v>0</v>
      </c>
      <c r="F10" s="436" t="s">
        <v>1</v>
      </c>
      <c r="G10" s="436"/>
      <c r="H10" s="388" t="s">
        <v>2</v>
      </c>
      <c r="I10" s="436" t="s">
        <v>12</v>
      </c>
      <c r="J10" s="436"/>
      <c r="K10" s="388" t="s">
        <v>13</v>
      </c>
      <c r="L10" s="388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56" s="155" customFormat="1" hidden="1" x14ac:dyDescent="0.15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256" s="66" customFormat="1" ht="15.75" hidden="1" customHeight="1" x14ac:dyDescent="0.15">
      <c r="A12" s="36"/>
      <c r="B12" s="179" t="s">
        <v>149</v>
      </c>
      <c r="C12" s="447"/>
      <c r="D12" s="442">
        <v>1</v>
      </c>
      <c r="E12" s="449" t="s">
        <v>810</v>
      </c>
      <c r="F12" s="399" t="s">
        <v>144</v>
      </c>
      <c r="G12" s="390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n</v>
      </c>
      <c r="Q12" s="295" t="s">
        <v>810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 x14ac:dyDescent="0.15">
      <c r="A13" s="36"/>
      <c r="B13" s="179" t="s">
        <v>149</v>
      </c>
      <c r="C13" s="447"/>
      <c r="D13" s="442"/>
      <c r="E13" s="450"/>
      <c r="F13" s="452" t="s">
        <v>144</v>
      </c>
      <c r="G13" s="442">
        <v>1</v>
      </c>
      <c r="H13" s="444" t="s">
        <v>807</v>
      </c>
      <c r="I13" s="175" t="s">
        <v>144</v>
      </c>
      <c r="J13" s="315" t="s">
        <v>253</v>
      </c>
      <c r="K13" s="201"/>
      <c r="L13" s="222"/>
      <c r="M13" s="304" t="str">
        <f>mergeValue(H13)</f>
        <v>город Салехард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 x14ac:dyDescent="0.15">
      <c r="A14" s="36"/>
      <c r="B14" s="179" t="s">
        <v>149</v>
      </c>
      <c r="C14" s="447"/>
      <c r="D14" s="442"/>
      <c r="E14" s="450"/>
      <c r="F14" s="453"/>
      <c r="G14" s="442"/>
      <c r="H14" s="445"/>
      <c r="I14" s="404" t="s">
        <v>144</v>
      </c>
      <c r="J14" s="390">
        <v>1</v>
      </c>
      <c r="K14" s="400" t="s">
        <v>807</v>
      </c>
      <c r="L14" s="180" t="s">
        <v>808</v>
      </c>
      <c r="M14" s="304" t="str">
        <f>mergeValue(H14)</f>
        <v>город Салехард</v>
      </c>
      <c r="N14" s="295"/>
      <c r="O14" s="295"/>
      <c r="P14" s="295"/>
      <c r="Q14" s="295"/>
      <c r="R14" s="304" t="str">
        <f>K14&amp;" ("&amp;L14&amp;")"</f>
        <v>город Салехард (71951000)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 x14ac:dyDescent="0.15">
      <c r="A15" s="36"/>
      <c r="B15" s="36"/>
      <c r="C15" s="447"/>
      <c r="D15" s="442"/>
      <c r="E15" s="450"/>
      <c r="F15" s="454"/>
      <c r="G15" s="442"/>
      <c r="H15" s="446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 x14ac:dyDescent="0.15">
      <c r="A16" s="36"/>
      <c r="B16" s="36"/>
      <c r="C16" s="448"/>
      <c r="D16" s="442"/>
      <c r="E16" s="451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 x14ac:dyDescent="0.15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 x14ac:dyDescent="0.15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 x14ac:dyDescent="0.15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 x14ac:dyDescent="0.15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5" x14ac:dyDescent="0.15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5" x14ac:dyDescent="0.15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password="FA9C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60"/>
  <sheetViews>
    <sheetView showGridLines="0" zoomScaleNormal="100" workbookViewId="0"/>
  </sheetViews>
  <sheetFormatPr defaultRowHeight="11.25" x14ac:dyDescent="0.15"/>
  <cols>
    <col min="1" max="16384" width="9.140625" style="56"/>
  </cols>
  <sheetData>
    <row r="1" spans="1:4" x14ac:dyDescent="0.15">
      <c r="A1" s="56" t="s">
        <v>682</v>
      </c>
      <c r="B1" s="56" t="s">
        <v>150</v>
      </c>
      <c r="C1" s="56" t="s">
        <v>151</v>
      </c>
      <c r="D1" s="56" t="s">
        <v>809</v>
      </c>
    </row>
    <row r="2" spans="1:4" x14ac:dyDescent="0.15">
      <c r="A2" s="56">
        <v>1</v>
      </c>
      <c r="B2" s="56" t="s">
        <v>691</v>
      </c>
      <c r="C2" s="56" t="s">
        <v>691</v>
      </c>
      <c r="D2" s="56" t="s">
        <v>692</v>
      </c>
    </row>
    <row r="3" spans="1:4" x14ac:dyDescent="0.15">
      <c r="A3" s="56">
        <v>2</v>
      </c>
      <c r="B3" s="56" t="s">
        <v>691</v>
      </c>
      <c r="C3" s="56" t="s">
        <v>693</v>
      </c>
      <c r="D3" s="56" t="s">
        <v>694</v>
      </c>
    </row>
    <row r="4" spans="1:4" x14ac:dyDescent="0.15">
      <c r="A4" s="56">
        <v>3</v>
      </c>
      <c r="B4" s="56" t="s">
        <v>691</v>
      </c>
      <c r="C4" s="56" t="s">
        <v>695</v>
      </c>
      <c r="D4" s="56" t="s">
        <v>696</v>
      </c>
    </row>
    <row r="5" spans="1:4" x14ac:dyDescent="0.15">
      <c r="A5" s="56">
        <v>4</v>
      </c>
      <c r="B5" s="56" t="s">
        <v>691</v>
      </c>
      <c r="C5" s="56" t="s">
        <v>697</v>
      </c>
      <c r="D5" s="56" t="s">
        <v>698</v>
      </c>
    </row>
    <row r="6" spans="1:4" x14ac:dyDescent="0.15">
      <c r="A6" s="56">
        <v>5</v>
      </c>
      <c r="B6" s="56" t="s">
        <v>699</v>
      </c>
      <c r="C6" s="56" t="s">
        <v>701</v>
      </c>
      <c r="D6" s="56" t="s">
        <v>702</v>
      </c>
    </row>
    <row r="7" spans="1:4" x14ac:dyDescent="0.15">
      <c r="A7" s="56">
        <v>6</v>
      </c>
      <c r="B7" s="56" t="s">
        <v>699</v>
      </c>
      <c r="C7" s="56" t="s">
        <v>703</v>
      </c>
      <c r="D7" s="56" t="s">
        <v>704</v>
      </c>
    </row>
    <row r="8" spans="1:4" x14ac:dyDescent="0.15">
      <c r="A8" s="56">
        <v>7</v>
      </c>
      <c r="B8" s="56" t="s">
        <v>699</v>
      </c>
      <c r="C8" s="56" t="s">
        <v>699</v>
      </c>
      <c r="D8" s="56" t="s">
        <v>700</v>
      </c>
    </row>
    <row r="9" spans="1:4" x14ac:dyDescent="0.15">
      <c r="A9" s="56">
        <v>8</v>
      </c>
      <c r="B9" s="56" t="s">
        <v>699</v>
      </c>
      <c r="C9" s="56" t="s">
        <v>705</v>
      </c>
      <c r="D9" s="56" t="s">
        <v>706</v>
      </c>
    </row>
    <row r="10" spans="1:4" x14ac:dyDescent="0.15">
      <c r="A10" s="56">
        <v>9</v>
      </c>
      <c r="B10" s="56" t="s">
        <v>699</v>
      </c>
      <c r="C10" s="56" t="s">
        <v>707</v>
      </c>
      <c r="D10" s="56" t="s">
        <v>708</v>
      </c>
    </row>
    <row r="11" spans="1:4" x14ac:dyDescent="0.15">
      <c r="A11" s="56">
        <v>10</v>
      </c>
      <c r="B11" s="56" t="s">
        <v>699</v>
      </c>
      <c r="C11" s="56" t="s">
        <v>709</v>
      </c>
      <c r="D11" s="56" t="s">
        <v>710</v>
      </c>
    </row>
    <row r="12" spans="1:4" x14ac:dyDescent="0.15">
      <c r="A12" s="56">
        <v>11</v>
      </c>
      <c r="B12" s="56" t="s">
        <v>699</v>
      </c>
      <c r="C12" s="56" t="s">
        <v>711</v>
      </c>
      <c r="D12" s="56" t="s">
        <v>712</v>
      </c>
    </row>
    <row r="13" spans="1:4" x14ac:dyDescent="0.15">
      <c r="A13" s="56">
        <v>12</v>
      </c>
      <c r="B13" s="56" t="s">
        <v>699</v>
      </c>
      <c r="C13" s="56" t="s">
        <v>713</v>
      </c>
      <c r="D13" s="56" t="s">
        <v>714</v>
      </c>
    </row>
    <row r="14" spans="1:4" x14ac:dyDescent="0.15">
      <c r="A14" s="56">
        <v>13</v>
      </c>
      <c r="B14" s="56" t="s">
        <v>699</v>
      </c>
      <c r="C14" s="56" t="s">
        <v>715</v>
      </c>
      <c r="D14" s="56" t="s">
        <v>716</v>
      </c>
    </row>
    <row r="15" spans="1:4" x14ac:dyDescent="0.15">
      <c r="A15" s="56">
        <v>14</v>
      </c>
      <c r="B15" s="56" t="s">
        <v>699</v>
      </c>
      <c r="C15" s="56" t="s">
        <v>717</v>
      </c>
      <c r="D15" s="56" t="s">
        <v>718</v>
      </c>
    </row>
    <row r="16" spans="1:4" x14ac:dyDescent="0.15">
      <c r="A16" s="56">
        <v>15</v>
      </c>
      <c r="B16" s="56" t="s">
        <v>699</v>
      </c>
      <c r="C16" s="56" t="s">
        <v>719</v>
      </c>
      <c r="D16" s="56" t="s">
        <v>720</v>
      </c>
    </row>
    <row r="17" spans="1:4" x14ac:dyDescent="0.15">
      <c r="A17" s="56">
        <v>16</v>
      </c>
      <c r="B17" s="56" t="s">
        <v>721</v>
      </c>
      <c r="C17" s="56" t="s">
        <v>723</v>
      </c>
      <c r="D17" s="56" t="s">
        <v>724</v>
      </c>
    </row>
    <row r="18" spans="1:4" x14ac:dyDescent="0.15">
      <c r="A18" s="56">
        <v>17</v>
      </c>
      <c r="B18" s="56" t="s">
        <v>721</v>
      </c>
      <c r="C18" s="56" t="s">
        <v>725</v>
      </c>
      <c r="D18" s="56" t="s">
        <v>726</v>
      </c>
    </row>
    <row r="19" spans="1:4" x14ac:dyDescent="0.15">
      <c r="A19" s="56">
        <v>18</v>
      </c>
      <c r="B19" s="56" t="s">
        <v>721</v>
      </c>
      <c r="C19" s="56" t="s">
        <v>721</v>
      </c>
      <c r="D19" s="56" t="s">
        <v>722</v>
      </c>
    </row>
    <row r="20" spans="1:4" x14ac:dyDescent="0.15">
      <c r="A20" s="56">
        <v>19</v>
      </c>
      <c r="B20" s="56" t="s">
        <v>721</v>
      </c>
      <c r="C20" s="56" t="s">
        <v>727</v>
      </c>
      <c r="D20" s="56" t="s">
        <v>728</v>
      </c>
    </row>
    <row r="21" spans="1:4" x14ac:dyDescent="0.15">
      <c r="A21" s="56">
        <v>20</v>
      </c>
      <c r="B21" s="56" t="s">
        <v>721</v>
      </c>
      <c r="C21" s="56" t="s">
        <v>729</v>
      </c>
      <c r="D21" s="56" t="s">
        <v>730</v>
      </c>
    </row>
    <row r="22" spans="1:4" x14ac:dyDescent="0.15">
      <c r="A22" s="56">
        <v>21</v>
      </c>
      <c r="B22" s="56" t="s">
        <v>731</v>
      </c>
      <c r="C22" s="56" t="s">
        <v>733</v>
      </c>
      <c r="D22" s="56" t="s">
        <v>734</v>
      </c>
    </row>
    <row r="23" spans="1:4" x14ac:dyDescent="0.15">
      <c r="A23" s="56">
        <v>22</v>
      </c>
      <c r="B23" s="56" t="s">
        <v>731</v>
      </c>
      <c r="C23" s="56" t="s">
        <v>731</v>
      </c>
      <c r="D23" s="56" t="s">
        <v>732</v>
      </c>
    </row>
    <row r="24" spans="1:4" x14ac:dyDescent="0.15">
      <c r="A24" s="56">
        <v>23</v>
      </c>
      <c r="B24" s="56" t="s">
        <v>731</v>
      </c>
      <c r="C24" s="56" t="s">
        <v>735</v>
      </c>
      <c r="D24" s="56" t="s">
        <v>736</v>
      </c>
    </row>
    <row r="25" spans="1:4" x14ac:dyDescent="0.15">
      <c r="A25" s="56">
        <v>24</v>
      </c>
      <c r="B25" s="56" t="s">
        <v>731</v>
      </c>
      <c r="C25" s="56" t="s">
        <v>737</v>
      </c>
      <c r="D25" s="56" t="s">
        <v>738</v>
      </c>
    </row>
    <row r="26" spans="1:4" x14ac:dyDescent="0.15">
      <c r="A26" s="56">
        <v>25</v>
      </c>
      <c r="B26" s="56" t="s">
        <v>731</v>
      </c>
      <c r="C26" s="56" t="s">
        <v>739</v>
      </c>
      <c r="D26" s="56" t="s">
        <v>740</v>
      </c>
    </row>
    <row r="27" spans="1:4" x14ac:dyDescent="0.15">
      <c r="A27" s="56">
        <v>26</v>
      </c>
      <c r="B27" s="56" t="s">
        <v>731</v>
      </c>
      <c r="C27" s="56" t="s">
        <v>741</v>
      </c>
      <c r="D27" s="56" t="s">
        <v>742</v>
      </c>
    </row>
    <row r="28" spans="1:4" x14ac:dyDescent="0.15">
      <c r="A28" s="56">
        <v>27</v>
      </c>
      <c r="B28" s="56" t="s">
        <v>731</v>
      </c>
      <c r="C28" s="56" t="s">
        <v>743</v>
      </c>
      <c r="D28" s="56" t="s">
        <v>744</v>
      </c>
    </row>
    <row r="29" spans="1:4" x14ac:dyDescent="0.15">
      <c r="A29" s="56">
        <v>28</v>
      </c>
      <c r="B29" s="56" t="s">
        <v>731</v>
      </c>
      <c r="C29" s="56" t="s">
        <v>745</v>
      </c>
      <c r="D29" s="56" t="s">
        <v>746</v>
      </c>
    </row>
    <row r="30" spans="1:4" x14ac:dyDescent="0.15">
      <c r="A30" s="56">
        <v>29</v>
      </c>
      <c r="B30" s="56" t="s">
        <v>731</v>
      </c>
      <c r="C30" s="56" t="s">
        <v>747</v>
      </c>
      <c r="D30" s="56" t="s">
        <v>748</v>
      </c>
    </row>
    <row r="31" spans="1:4" x14ac:dyDescent="0.15">
      <c r="A31" s="56">
        <v>30</v>
      </c>
      <c r="B31" s="56" t="s">
        <v>731</v>
      </c>
      <c r="C31" s="56" t="s">
        <v>749</v>
      </c>
      <c r="D31" s="56" t="s">
        <v>750</v>
      </c>
    </row>
    <row r="32" spans="1:4" x14ac:dyDescent="0.15">
      <c r="A32" s="56">
        <v>31</v>
      </c>
      <c r="B32" s="56" t="s">
        <v>751</v>
      </c>
      <c r="C32" s="56" t="s">
        <v>753</v>
      </c>
      <c r="D32" s="56" t="s">
        <v>754</v>
      </c>
    </row>
    <row r="33" spans="1:4" x14ac:dyDescent="0.15">
      <c r="A33" s="56">
        <v>32</v>
      </c>
      <c r="B33" s="56" t="s">
        <v>751</v>
      </c>
      <c r="C33" s="56" t="s">
        <v>751</v>
      </c>
      <c r="D33" s="56" t="s">
        <v>752</v>
      </c>
    </row>
    <row r="34" spans="1:4" x14ac:dyDescent="0.15">
      <c r="A34" s="56">
        <v>33</v>
      </c>
      <c r="B34" s="56" t="s">
        <v>751</v>
      </c>
      <c r="C34" s="56" t="s">
        <v>755</v>
      </c>
      <c r="D34" s="56" t="s">
        <v>756</v>
      </c>
    </row>
    <row r="35" spans="1:4" x14ac:dyDescent="0.15">
      <c r="A35" s="56">
        <v>34</v>
      </c>
      <c r="B35" s="56" t="s">
        <v>751</v>
      </c>
      <c r="C35" s="56" t="s">
        <v>757</v>
      </c>
      <c r="D35" s="56" t="s">
        <v>758</v>
      </c>
    </row>
    <row r="36" spans="1:4" x14ac:dyDescent="0.15">
      <c r="A36" s="56">
        <v>35</v>
      </c>
      <c r="B36" s="56" t="s">
        <v>751</v>
      </c>
      <c r="C36" s="56" t="s">
        <v>759</v>
      </c>
      <c r="D36" s="56" t="s">
        <v>760</v>
      </c>
    </row>
    <row r="37" spans="1:4" x14ac:dyDescent="0.15">
      <c r="A37" s="56">
        <v>36</v>
      </c>
      <c r="B37" s="56" t="s">
        <v>751</v>
      </c>
      <c r="C37" s="56" t="s">
        <v>761</v>
      </c>
      <c r="D37" s="56" t="s">
        <v>762</v>
      </c>
    </row>
    <row r="38" spans="1:4" x14ac:dyDescent="0.15">
      <c r="A38" s="56">
        <v>37</v>
      </c>
      <c r="B38" s="56" t="s">
        <v>751</v>
      </c>
      <c r="C38" s="56" t="s">
        <v>763</v>
      </c>
      <c r="D38" s="56" t="s">
        <v>764</v>
      </c>
    </row>
    <row r="39" spans="1:4" x14ac:dyDescent="0.15">
      <c r="A39" s="56">
        <v>38</v>
      </c>
      <c r="B39" s="56" t="s">
        <v>765</v>
      </c>
      <c r="C39" s="56" t="s">
        <v>767</v>
      </c>
      <c r="D39" s="56" t="s">
        <v>768</v>
      </c>
    </row>
    <row r="40" spans="1:4" x14ac:dyDescent="0.15">
      <c r="A40" s="56">
        <v>39</v>
      </c>
      <c r="B40" s="56" t="s">
        <v>765</v>
      </c>
      <c r="C40" s="56" t="s">
        <v>769</v>
      </c>
      <c r="D40" s="56" t="s">
        <v>770</v>
      </c>
    </row>
    <row r="41" spans="1:4" x14ac:dyDescent="0.15">
      <c r="A41" s="56">
        <v>40</v>
      </c>
      <c r="B41" s="56" t="s">
        <v>765</v>
      </c>
      <c r="C41" s="56" t="s">
        <v>771</v>
      </c>
      <c r="D41" s="56" t="s">
        <v>772</v>
      </c>
    </row>
    <row r="42" spans="1:4" x14ac:dyDescent="0.15">
      <c r="A42" s="56">
        <v>41</v>
      </c>
      <c r="B42" s="56" t="s">
        <v>765</v>
      </c>
      <c r="C42" s="56" t="s">
        <v>773</v>
      </c>
      <c r="D42" s="56" t="s">
        <v>774</v>
      </c>
    </row>
    <row r="43" spans="1:4" x14ac:dyDescent="0.15">
      <c r="A43" s="56">
        <v>42</v>
      </c>
      <c r="B43" s="56" t="s">
        <v>765</v>
      </c>
      <c r="C43" s="56" t="s">
        <v>775</v>
      </c>
      <c r="D43" s="56" t="s">
        <v>776</v>
      </c>
    </row>
    <row r="44" spans="1:4" x14ac:dyDescent="0.15">
      <c r="A44" s="56">
        <v>43</v>
      </c>
      <c r="B44" s="56" t="s">
        <v>765</v>
      </c>
      <c r="C44" s="56" t="s">
        <v>765</v>
      </c>
      <c r="D44" s="56" t="s">
        <v>766</v>
      </c>
    </row>
    <row r="45" spans="1:4" x14ac:dyDescent="0.15">
      <c r="A45" s="56">
        <v>44</v>
      </c>
      <c r="B45" s="56" t="s">
        <v>765</v>
      </c>
      <c r="C45" s="56" t="s">
        <v>777</v>
      </c>
      <c r="D45" s="56" t="s">
        <v>778</v>
      </c>
    </row>
    <row r="46" spans="1:4" x14ac:dyDescent="0.15">
      <c r="A46" s="56">
        <v>45</v>
      </c>
      <c r="B46" s="56" t="s">
        <v>765</v>
      </c>
      <c r="C46" s="56" t="s">
        <v>779</v>
      </c>
      <c r="D46" s="56" t="s">
        <v>780</v>
      </c>
    </row>
    <row r="47" spans="1:4" x14ac:dyDescent="0.15">
      <c r="A47" s="56">
        <v>46</v>
      </c>
      <c r="B47" s="56" t="s">
        <v>781</v>
      </c>
      <c r="C47" s="56" t="s">
        <v>783</v>
      </c>
      <c r="D47" s="56" t="s">
        <v>784</v>
      </c>
    </row>
    <row r="48" spans="1:4" x14ac:dyDescent="0.15">
      <c r="A48" s="56">
        <v>47</v>
      </c>
      <c r="B48" s="56" t="s">
        <v>781</v>
      </c>
      <c r="C48" s="56" t="s">
        <v>785</v>
      </c>
      <c r="D48" s="56" t="s">
        <v>786</v>
      </c>
    </row>
    <row r="49" spans="1:4" x14ac:dyDescent="0.15">
      <c r="A49" s="56">
        <v>48</v>
      </c>
      <c r="B49" s="56" t="s">
        <v>781</v>
      </c>
      <c r="C49" s="56" t="s">
        <v>781</v>
      </c>
      <c r="D49" s="56" t="s">
        <v>782</v>
      </c>
    </row>
    <row r="50" spans="1:4" x14ac:dyDescent="0.15">
      <c r="A50" s="56">
        <v>49</v>
      </c>
      <c r="B50" s="56" t="s">
        <v>781</v>
      </c>
      <c r="C50" s="56" t="s">
        <v>787</v>
      </c>
      <c r="D50" s="56" t="s">
        <v>788</v>
      </c>
    </row>
    <row r="51" spans="1:4" x14ac:dyDescent="0.15">
      <c r="A51" s="56">
        <v>50</v>
      </c>
      <c r="B51" s="56" t="s">
        <v>781</v>
      </c>
      <c r="C51" s="56" t="s">
        <v>789</v>
      </c>
      <c r="D51" s="56" t="s">
        <v>790</v>
      </c>
    </row>
    <row r="52" spans="1:4" x14ac:dyDescent="0.15">
      <c r="A52" s="56">
        <v>51</v>
      </c>
      <c r="B52" s="56" t="s">
        <v>781</v>
      </c>
      <c r="C52" s="56" t="s">
        <v>791</v>
      </c>
      <c r="D52" s="56" t="s">
        <v>792</v>
      </c>
    </row>
    <row r="53" spans="1:4" x14ac:dyDescent="0.15">
      <c r="A53" s="56">
        <v>52</v>
      </c>
      <c r="B53" s="56" t="s">
        <v>781</v>
      </c>
      <c r="C53" s="56" t="s">
        <v>793</v>
      </c>
      <c r="D53" s="56" t="s">
        <v>794</v>
      </c>
    </row>
    <row r="54" spans="1:4" x14ac:dyDescent="0.15">
      <c r="A54" s="56">
        <v>53</v>
      </c>
      <c r="B54" s="56" t="s">
        <v>781</v>
      </c>
      <c r="C54" s="56" t="s">
        <v>795</v>
      </c>
      <c r="D54" s="56" t="s">
        <v>796</v>
      </c>
    </row>
    <row r="55" spans="1:4" x14ac:dyDescent="0.15">
      <c r="A55" s="56">
        <v>54</v>
      </c>
      <c r="B55" s="56" t="s">
        <v>797</v>
      </c>
      <c r="C55" s="56" t="s">
        <v>797</v>
      </c>
      <c r="D55" s="56" t="s">
        <v>798</v>
      </c>
    </row>
    <row r="56" spans="1:4" x14ac:dyDescent="0.15">
      <c r="A56" s="56">
        <v>55</v>
      </c>
      <c r="B56" s="56" t="s">
        <v>799</v>
      </c>
      <c r="C56" s="56" t="s">
        <v>799</v>
      </c>
      <c r="D56" s="56" t="s">
        <v>800</v>
      </c>
    </row>
    <row r="57" spans="1:4" x14ac:dyDescent="0.15">
      <c r="A57" s="56">
        <v>56</v>
      </c>
      <c r="B57" s="56" t="s">
        <v>801</v>
      </c>
      <c r="C57" s="56" t="s">
        <v>801</v>
      </c>
      <c r="D57" s="56" t="s">
        <v>802</v>
      </c>
    </row>
    <row r="58" spans="1:4" x14ac:dyDescent="0.15">
      <c r="A58" s="56">
        <v>57</v>
      </c>
      <c r="B58" s="56" t="s">
        <v>803</v>
      </c>
      <c r="C58" s="56" t="s">
        <v>803</v>
      </c>
      <c r="D58" s="56" t="s">
        <v>804</v>
      </c>
    </row>
    <row r="59" spans="1:4" x14ac:dyDescent="0.15">
      <c r="A59" s="56">
        <v>58</v>
      </c>
      <c r="B59" s="56" t="s">
        <v>805</v>
      </c>
      <c r="C59" s="56" t="s">
        <v>805</v>
      </c>
      <c r="D59" s="56" t="s">
        <v>806</v>
      </c>
    </row>
    <row r="60" spans="1:4" x14ac:dyDescent="0.15">
      <c r="A60" s="56">
        <v>59</v>
      </c>
      <c r="B60" s="56" t="s">
        <v>807</v>
      </c>
      <c r="C60" s="56" t="s">
        <v>807</v>
      </c>
      <c r="D60" s="56" t="s">
        <v>808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 x14ac:dyDescent="0.1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42"/>
  <sheetViews>
    <sheetView showGridLines="0" topLeftCell="C3" zoomScaleNormal="100" workbookViewId="0">
      <selection activeCell="E34" sqref="E34:E36"/>
    </sheetView>
  </sheetViews>
  <sheetFormatPr defaultRowHeight="15" x14ac:dyDescent="0.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 x14ac:dyDescent="0.15"/>
    <row r="2" spans="1:38" hidden="1" x14ac:dyDescent="0.15"/>
    <row r="3" spans="1:38" ht="10.5" customHeight="1" x14ac:dyDescent="0.15"/>
    <row r="4" spans="1:38" ht="27" customHeight="1" x14ac:dyDescent="0.15">
      <c r="A4" s="209"/>
      <c r="B4" s="209"/>
      <c r="D4" s="45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58"/>
      <c r="F4" s="458"/>
      <c r="G4" s="458"/>
      <c r="H4" s="458"/>
      <c r="I4" s="459"/>
      <c r="J4" s="208"/>
      <c r="K4" s="208"/>
      <c r="L4" s="208"/>
      <c r="M4" s="208"/>
    </row>
    <row r="5" spans="1:38" s="211" customFormat="1" ht="15.75" x14ac:dyDescent="0.15">
      <c r="A5" s="209"/>
      <c r="B5" s="209"/>
      <c r="C5" s="209"/>
      <c r="D5" s="460" t="str">
        <f>IF(org=0,"Не определено",org)</f>
        <v>АО "Салехардэнерго"</v>
      </c>
      <c r="E5" s="461"/>
      <c r="F5" s="461"/>
      <c r="G5" s="461"/>
      <c r="H5" s="461"/>
      <c r="I5" s="462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 x14ac:dyDescent="0.15">
      <c r="A6" s="465"/>
      <c r="B6" s="465"/>
      <c r="C6" s="465"/>
      <c r="D6" s="465"/>
      <c r="E6" s="465"/>
      <c r="F6" s="465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 x14ac:dyDescent="0.15">
      <c r="A7" s="465"/>
      <c r="B7" s="465"/>
      <c r="C7" s="465"/>
      <c r="D7" s="465"/>
      <c r="E7" s="465"/>
      <c r="F7" s="465"/>
    </row>
    <row r="8" spans="1:38" ht="0.2" customHeight="1" x14ac:dyDescent="0.15">
      <c r="B8" s="464"/>
      <c r="C8" s="464"/>
      <c r="D8" s="464"/>
      <c r="E8" s="463"/>
      <c r="F8" s="463"/>
    </row>
    <row r="9" spans="1:38" ht="0.2" customHeight="1" x14ac:dyDescent="0.15">
      <c r="B9" s="464"/>
      <c r="C9" s="464"/>
      <c r="D9" s="464"/>
      <c r="E9" s="463"/>
      <c r="F9" s="463"/>
    </row>
    <row r="10" spans="1:38" ht="0.2" customHeight="1" x14ac:dyDescent="0.15">
      <c r="B10" s="464"/>
      <c r="C10" s="464"/>
      <c r="D10" s="464"/>
      <c r="E10" s="463"/>
      <c r="F10" s="463"/>
    </row>
    <row r="11" spans="1:38" ht="6" hidden="1" customHeight="1" x14ac:dyDescent="0.15">
      <c r="B11" s="464"/>
      <c r="C11" s="464"/>
      <c r="D11" s="464"/>
      <c r="E11" s="463"/>
      <c r="F11" s="463"/>
    </row>
    <row r="12" spans="1:38" ht="20.25" hidden="1" customHeight="1" x14ac:dyDescent="0.15">
      <c r="A12" s="163"/>
      <c r="B12" s="464"/>
      <c r="C12" s="464"/>
      <c r="D12" s="464"/>
      <c r="E12" s="389"/>
      <c r="F12" s="163"/>
      <c r="G12" s="389"/>
      <c r="H12" s="389"/>
      <c r="I12" s="163"/>
      <c r="J12" s="163"/>
      <c r="K12" s="389"/>
    </row>
    <row r="13" spans="1:38" ht="20.25" hidden="1" customHeight="1" x14ac:dyDescent="0.15">
      <c r="B13" s="464"/>
      <c r="C13" s="464"/>
      <c r="D13" s="464"/>
      <c r="E13" s="389"/>
      <c r="F13" s="391"/>
      <c r="G13" s="163"/>
      <c r="H13" s="163"/>
      <c r="I13" s="163"/>
      <c r="J13" s="163"/>
      <c r="K13" s="389"/>
    </row>
    <row r="14" spans="1:38" ht="6" hidden="1" customHeight="1" x14ac:dyDescent="0.15">
      <c r="B14" s="466"/>
      <c r="C14" s="466"/>
      <c r="D14" s="466"/>
      <c r="E14" s="164"/>
      <c r="F14" s="163"/>
      <c r="G14" s="163"/>
      <c r="H14" s="163"/>
      <c r="I14" s="163"/>
      <c r="J14" s="163"/>
      <c r="K14" s="389"/>
    </row>
    <row r="15" spans="1:38" ht="3" customHeight="1" x14ac:dyDescent="0.15"/>
    <row r="16" spans="1:38" ht="0.2" customHeight="1" x14ac:dyDescent="0.15"/>
    <row r="17" spans="1:38" s="211" customFormat="1" ht="0.2" customHeight="1" x14ac:dyDescent="0.15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 x14ac:dyDescent="0.15">
      <c r="A18" s="455"/>
      <c r="B18" s="163"/>
      <c r="C18" s="163"/>
      <c r="D18" s="456" t="s">
        <v>116</v>
      </c>
      <c r="E18" s="456"/>
      <c r="F18" s="473" t="s">
        <v>202</v>
      </c>
      <c r="G18" s="473"/>
      <c r="H18" s="473"/>
      <c r="I18" s="473"/>
      <c r="J18" s="473" t="s">
        <v>334</v>
      </c>
      <c r="K18" s="473"/>
      <c r="L18" s="473"/>
      <c r="M18" s="473"/>
    </row>
    <row r="19" spans="1:38" ht="23.25" customHeight="1" x14ac:dyDescent="0.15">
      <c r="A19" s="455"/>
      <c r="B19" s="165"/>
      <c r="C19" s="166"/>
      <c r="D19" s="393" t="s">
        <v>25</v>
      </c>
      <c r="E19" s="393" t="s">
        <v>148</v>
      </c>
      <c r="F19" s="393" t="s">
        <v>143</v>
      </c>
      <c r="G19" s="480" t="s">
        <v>25</v>
      </c>
      <c r="H19" s="481"/>
      <c r="I19" s="393" t="s">
        <v>148</v>
      </c>
      <c r="J19" s="393" t="s">
        <v>143</v>
      </c>
      <c r="K19" s="480" t="s">
        <v>25</v>
      </c>
      <c r="L19" s="481"/>
      <c r="M19" s="393" t="s">
        <v>148</v>
      </c>
    </row>
    <row r="20" spans="1:38" s="168" customFormat="1" ht="14.25" customHeight="1" x14ac:dyDescent="0.15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78" t="s">
        <v>2</v>
      </c>
      <c r="H20" s="479"/>
      <c r="I20" s="183" t="s">
        <v>12</v>
      </c>
      <c r="J20" s="183" t="s">
        <v>13</v>
      </c>
      <c r="K20" s="478" t="s">
        <v>31</v>
      </c>
      <c r="L20" s="479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 x14ac:dyDescent="0.15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45" customHeight="1" x14ac:dyDescent="0.15">
      <c r="A22" s="56"/>
      <c r="B22" s="56"/>
      <c r="C22" s="39"/>
      <c r="D22" s="472" t="s">
        <v>26</v>
      </c>
      <c r="E22" s="467" t="s">
        <v>811</v>
      </c>
      <c r="F22" s="470" t="s">
        <v>19</v>
      </c>
      <c r="G22" s="474"/>
      <c r="H22" s="442">
        <v>1</v>
      </c>
      <c r="I22" s="476"/>
      <c r="J22" s="470" t="s">
        <v>19</v>
      </c>
      <c r="K22" s="189" t="s">
        <v>144</v>
      </c>
      <c r="L22" s="392" t="s">
        <v>26</v>
      </c>
      <c r="M22" s="205" t="s">
        <v>144</v>
      </c>
      <c r="X22" s="208" t="s">
        <v>812</v>
      </c>
      <c r="Y22" s="208" t="s">
        <v>145</v>
      </c>
      <c r="Z22" s="208">
        <v>1705000</v>
      </c>
    </row>
    <row r="23" spans="1:38" ht="15" hidden="1" customHeight="1" x14ac:dyDescent="0.15">
      <c r="A23" s="56"/>
      <c r="B23" s="56"/>
      <c r="C23" s="71"/>
      <c r="D23" s="472"/>
      <c r="E23" s="468"/>
      <c r="F23" s="471"/>
      <c r="G23" s="475"/>
      <c r="H23" s="442"/>
      <c r="I23" s="477"/>
      <c r="J23" s="471"/>
      <c r="K23" s="175" t="s">
        <v>144</v>
      </c>
      <c r="L23" s="185"/>
      <c r="M23" s="204" t="s">
        <v>144</v>
      </c>
    </row>
    <row r="24" spans="1:38" ht="15" hidden="1" customHeight="1" x14ac:dyDescent="0.15">
      <c r="A24" s="56"/>
      <c r="B24" s="56"/>
      <c r="C24" s="71"/>
      <c r="D24" s="472"/>
      <c r="E24" s="469"/>
      <c r="F24" s="471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38" s="168" customFormat="1" ht="45" customHeight="1" x14ac:dyDescent="0.15">
      <c r="A25" s="56"/>
      <c r="B25" s="56"/>
      <c r="C25" s="39"/>
      <c r="D25" s="472" t="s">
        <v>0</v>
      </c>
      <c r="E25" s="467" t="s">
        <v>398</v>
      </c>
      <c r="F25" s="470" t="s">
        <v>19</v>
      </c>
      <c r="G25" s="474"/>
      <c r="H25" s="442">
        <v>1</v>
      </c>
      <c r="I25" s="476"/>
      <c r="J25" s="470" t="s">
        <v>19</v>
      </c>
      <c r="K25" s="189" t="s">
        <v>144</v>
      </c>
      <c r="L25" s="392" t="s">
        <v>26</v>
      </c>
      <c r="M25" s="205"/>
      <c r="N25" s="208"/>
      <c r="O25" s="208"/>
      <c r="P25" s="208"/>
      <c r="Q25" s="208"/>
      <c r="R25" s="208"/>
      <c r="S25" s="208"/>
      <c r="T25" s="208"/>
      <c r="U25" s="240"/>
      <c r="V25" s="208"/>
      <c r="W25" s="208"/>
      <c r="X25" s="182">
        <v>4190072</v>
      </c>
      <c r="Y25" s="182" t="s">
        <v>145</v>
      </c>
      <c r="Z25" s="182">
        <v>1705000</v>
      </c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</row>
    <row r="26" spans="1:38" s="168" customFormat="1" ht="15" hidden="1" customHeight="1" x14ac:dyDescent="0.15">
      <c r="A26" s="56"/>
      <c r="B26" s="56"/>
      <c r="C26" s="71"/>
      <c r="D26" s="472"/>
      <c r="E26" s="468"/>
      <c r="F26" s="471"/>
      <c r="G26" s="475"/>
      <c r="H26" s="442"/>
      <c r="I26" s="477"/>
      <c r="J26" s="471"/>
      <c r="K26" s="175" t="s">
        <v>144</v>
      </c>
      <c r="L26" s="185"/>
      <c r="M26" s="204" t="s">
        <v>144</v>
      </c>
      <c r="N26" s="208"/>
      <c r="O26" s="208"/>
      <c r="P26" s="208"/>
      <c r="Q26" s="208"/>
      <c r="R26" s="208"/>
      <c r="S26" s="208"/>
      <c r="T26" s="208"/>
      <c r="U26" s="240"/>
      <c r="V26" s="208"/>
      <c r="W26" s="208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</row>
    <row r="27" spans="1:38" s="168" customFormat="1" ht="15" hidden="1" customHeight="1" x14ac:dyDescent="0.15">
      <c r="A27" s="56"/>
      <c r="B27" s="56"/>
      <c r="C27" s="71"/>
      <c r="D27" s="472"/>
      <c r="E27" s="469"/>
      <c r="F27" s="471"/>
      <c r="G27" s="175"/>
      <c r="H27" s="185" t="s">
        <v>144</v>
      </c>
      <c r="I27" s="181" t="s">
        <v>144</v>
      </c>
      <c r="J27" s="185"/>
      <c r="K27" s="185" t="s">
        <v>144</v>
      </c>
      <c r="L27" s="185"/>
      <c r="M27" s="186"/>
      <c r="N27" s="208"/>
      <c r="O27" s="208"/>
      <c r="P27" s="208"/>
      <c r="Q27" s="208"/>
      <c r="R27" s="208"/>
      <c r="S27" s="208"/>
      <c r="T27" s="208"/>
      <c r="U27" s="240"/>
      <c r="V27" s="208"/>
      <c r="W27" s="208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</row>
    <row r="28" spans="1:38" s="168" customFormat="1" ht="45" customHeight="1" x14ac:dyDescent="0.15">
      <c r="A28" s="56"/>
      <c r="B28" s="56"/>
      <c r="C28" s="39"/>
      <c r="D28" s="472" t="s">
        <v>1</v>
      </c>
      <c r="E28" s="467" t="s">
        <v>399</v>
      </c>
      <c r="F28" s="470" t="s">
        <v>19</v>
      </c>
      <c r="G28" s="474"/>
      <c r="H28" s="442">
        <v>1</v>
      </c>
      <c r="I28" s="476"/>
      <c r="J28" s="470" t="s">
        <v>19</v>
      </c>
      <c r="K28" s="189" t="s">
        <v>144</v>
      </c>
      <c r="L28" s="392" t="s">
        <v>26</v>
      </c>
      <c r="M28" s="205"/>
      <c r="N28" s="208"/>
      <c r="O28" s="208"/>
      <c r="P28" s="208"/>
      <c r="Q28" s="208"/>
      <c r="R28" s="208"/>
      <c r="S28" s="208"/>
      <c r="T28" s="208"/>
      <c r="U28" s="240"/>
      <c r="V28" s="208"/>
      <c r="W28" s="208"/>
      <c r="X28" s="182">
        <v>4190073</v>
      </c>
      <c r="Y28" s="182" t="s">
        <v>145</v>
      </c>
      <c r="Z28" s="182">
        <v>1705000</v>
      </c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</row>
    <row r="29" spans="1:38" s="168" customFormat="1" ht="15" hidden="1" customHeight="1" x14ac:dyDescent="0.15">
      <c r="A29" s="56"/>
      <c r="B29" s="56"/>
      <c r="C29" s="71"/>
      <c r="D29" s="472"/>
      <c r="E29" s="468"/>
      <c r="F29" s="471"/>
      <c r="G29" s="475"/>
      <c r="H29" s="442"/>
      <c r="I29" s="477"/>
      <c r="J29" s="471"/>
      <c r="K29" s="175" t="s">
        <v>144</v>
      </c>
      <c r="L29" s="185"/>
      <c r="M29" s="204" t="s">
        <v>144</v>
      </c>
      <c r="N29" s="208"/>
      <c r="O29" s="208"/>
      <c r="P29" s="208"/>
      <c r="Q29" s="208"/>
      <c r="R29" s="208"/>
      <c r="S29" s="208"/>
      <c r="T29" s="208"/>
      <c r="U29" s="240"/>
      <c r="V29" s="208"/>
      <c r="W29" s="208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38" s="168" customFormat="1" ht="15" hidden="1" customHeight="1" x14ac:dyDescent="0.15">
      <c r="A30" s="56"/>
      <c r="B30" s="56"/>
      <c r="C30" s="71"/>
      <c r="D30" s="472"/>
      <c r="E30" s="469"/>
      <c r="F30" s="471"/>
      <c r="G30" s="175"/>
      <c r="H30" s="185" t="s">
        <v>144</v>
      </c>
      <c r="I30" s="181" t="s">
        <v>144</v>
      </c>
      <c r="J30" s="185"/>
      <c r="K30" s="185" t="s">
        <v>144</v>
      </c>
      <c r="L30" s="185"/>
      <c r="M30" s="186"/>
      <c r="N30" s="208"/>
      <c r="O30" s="208"/>
      <c r="P30" s="208"/>
      <c r="Q30" s="208"/>
      <c r="R30" s="208"/>
      <c r="S30" s="208"/>
      <c r="T30" s="208"/>
      <c r="U30" s="240"/>
      <c r="V30" s="208"/>
      <c r="W30" s="208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38" s="168" customFormat="1" ht="45" customHeight="1" x14ac:dyDescent="0.15">
      <c r="A31" s="56"/>
      <c r="B31" s="56"/>
      <c r="C31" s="39"/>
      <c r="D31" s="472" t="s">
        <v>2</v>
      </c>
      <c r="E31" s="467" t="s">
        <v>391</v>
      </c>
      <c r="F31" s="470" t="s">
        <v>19</v>
      </c>
      <c r="G31" s="474"/>
      <c r="H31" s="442">
        <v>1</v>
      </c>
      <c r="I31" s="476"/>
      <c r="J31" s="470" t="s">
        <v>19</v>
      </c>
      <c r="K31" s="189" t="s">
        <v>144</v>
      </c>
      <c r="L31" s="392" t="s">
        <v>26</v>
      </c>
      <c r="M31" s="205"/>
      <c r="N31" s="208"/>
      <c r="O31" s="208"/>
      <c r="P31" s="208"/>
      <c r="Q31" s="208"/>
      <c r="R31" s="208"/>
      <c r="S31" s="208"/>
      <c r="T31" s="208"/>
      <c r="U31" s="240"/>
      <c r="V31" s="208"/>
      <c r="W31" s="208"/>
      <c r="X31" s="182">
        <v>4190065</v>
      </c>
      <c r="Y31" s="182" t="s">
        <v>145</v>
      </c>
      <c r="Z31" s="182">
        <v>1705000</v>
      </c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2" spans="1:38" s="168" customFormat="1" ht="15" hidden="1" customHeight="1" x14ac:dyDescent="0.15">
      <c r="A32" s="56"/>
      <c r="B32" s="56"/>
      <c r="C32" s="71"/>
      <c r="D32" s="472"/>
      <c r="E32" s="468"/>
      <c r="F32" s="471"/>
      <c r="G32" s="475"/>
      <c r="H32" s="442"/>
      <c r="I32" s="477"/>
      <c r="J32" s="471"/>
      <c r="K32" s="175" t="s">
        <v>144</v>
      </c>
      <c r="L32" s="185"/>
      <c r="M32" s="204" t="s">
        <v>144</v>
      </c>
      <c r="N32" s="208"/>
      <c r="O32" s="208"/>
      <c r="P32" s="208"/>
      <c r="Q32" s="208"/>
      <c r="R32" s="208"/>
      <c r="S32" s="208"/>
      <c r="T32" s="208"/>
      <c r="U32" s="240"/>
      <c r="V32" s="208"/>
      <c r="W32" s="208"/>
      <c r="X32" s="182"/>
      <c r="Y32" s="182"/>
      <c r="Z32" s="182"/>
      <c r="AA32" s="182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2"/>
    </row>
    <row r="33" spans="1:38" s="168" customFormat="1" ht="15" hidden="1" customHeight="1" x14ac:dyDescent="0.15">
      <c r="A33" s="56"/>
      <c r="B33" s="56"/>
      <c r="C33" s="71"/>
      <c r="D33" s="472"/>
      <c r="E33" s="469"/>
      <c r="F33" s="471"/>
      <c r="G33" s="175"/>
      <c r="H33" s="185" t="s">
        <v>144</v>
      </c>
      <c r="I33" s="181" t="s">
        <v>144</v>
      </c>
      <c r="J33" s="185"/>
      <c r="K33" s="185" t="s">
        <v>144</v>
      </c>
      <c r="L33" s="185"/>
      <c r="M33" s="186"/>
      <c r="N33" s="208"/>
      <c r="O33" s="208"/>
      <c r="P33" s="208"/>
      <c r="Q33" s="208"/>
      <c r="R33" s="208"/>
      <c r="S33" s="208"/>
      <c r="T33" s="208"/>
      <c r="U33" s="240"/>
      <c r="V33" s="208"/>
      <c r="W33" s="208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</row>
    <row r="34" spans="1:38" s="168" customFormat="1" ht="45" customHeight="1" x14ac:dyDescent="0.15">
      <c r="A34" s="56"/>
      <c r="B34" s="56"/>
      <c r="C34" s="39"/>
      <c r="D34" s="472" t="s">
        <v>12</v>
      </c>
      <c r="E34" s="467" t="s">
        <v>392</v>
      </c>
      <c r="F34" s="470" t="s">
        <v>19</v>
      </c>
      <c r="G34" s="474"/>
      <c r="H34" s="442">
        <v>1</v>
      </c>
      <c r="I34" s="476"/>
      <c r="J34" s="470" t="s">
        <v>19</v>
      </c>
      <c r="K34" s="189" t="s">
        <v>144</v>
      </c>
      <c r="L34" s="392" t="s">
        <v>26</v>
      </c>
      <c r="M34" s="205"/>
      <c r="N34" s="208"/>
      <c r="O34" s="208"/>
      <c r="P34" s="208"/>
      <c r="Q34" s="208"/>
      <c r="R34" s="208"/>
      <c r="S34" s="208"/>
      <c r="T34" s="208"/>
      <c r="U34" s="240"/>
      <c r="V34" s="208"/>
      <c r="W34" s="208"/>
      <c r="X34" s="182">
        <v>4190066</v>
      </c>
      <c r="Y34" s="182" t="s">
        <v>145</v>
      </c>
      <c r="Z34" s="182">
        <v>1705000</v>
      </c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</row>
    <row r="35" spans="1:38" s="168" customFormat="1" ht="15" hidden="1" customHeight="1" x14ac:dyDescent="0.15">
      <c r="A35" s="56"/>
      <c r="B35" s="56"/>
      <c r="C35" s="71"/>
      <c r="D35" s="472"/>
      <c r="E35" s="468"/>
      <c r="F35" s="471"/>
      <c r="G35" s="475"/>
      <c r="H35" s="442"/>
      <c r="I35" s="477"/>
      <c r="J35" s="471"/>
      <c r="K35" s="175" t="s">
        <v>144</v>
      </c>
      <c r="L35" s="185"/>
      <c r="M35" s="204" t="s">
        <v>144</v>
      </c>
      <c r="N35" s="208"/>
      <c r="O35" s="208"/>
      <c r="P35" s="208"/>
      <c r="Q35" s="208"/>
      <c r="R35" s="208"/>
      <c r="S35" s="208"/>
      <c r="T35" s="208"/>
      <c r="U35" s="240"/>
      <c r="V35" s="208"/>
      <c r="W35" s="208"/>
      <c r="X35" s="182"/>
      <c r="Y35" s="182"/>
      <c r="Z35" s="182"/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hidden="1" customHeight="1" x14ac:dyDescent="0.15">
      <c r="A36" s="56"/>
      <c r="B36" s="56"/>
      <c r="C36" s="71"/>
      <c r="D36" s="472"/>
      <c r="E36" s="469"/>
      <c r="F36" s="471"/>
      <c r="G36" s="175"/>
      <c r="H36" s="185" t="s">
        <v>144</v>
      </c>
      <c r="I36" s="181" t="s">
        <v>144</v>
      </c>
      <c r="J36" s="185"/>
      <c r="K36" s="185" t="s">
        <v>144</v>
      </c>
      <c r="L36" s="185"/>
      <c r="M36" s="186"/>
      <c r="N36" s="208"/>
      <c r="O36" s="208"/>
      <c r="P36" s="208"/>
      <c r="Q36" s="208"/>
      <c r="R36" s="208"/>
      <c r="S36" s="208"/>
      <c r="T36" s="208"/>
      <c r="U36" s="240"/>
      <c r="V36" s="208"/>
      <c r="W36" s="208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 ht="15" hidden="1" customHeight="1" x14ac:dyDescent="0.15">
      <c r="A37" s="216"/>
      <c r="B37" s="187"/>
      <c r="C37" s="441"/>
      <c r="D37" s="175"/>
      <c r="E37" s="176" t="s">
        <v>144</v>
      </c>
      <c r="F37" s="185"/>
      <c r="G37" s="185"/>
      <c r="H37" s="185"/>
      <c r="I37" s="185"/>
      <c r="J37" s="185"/>
      <c r="K37" s="185" t="s">
        <v>144</v>
      </c>
      <c r="L37" s="185"/>
      <c r="M37" s="186"/>
    </row>
    <row r="38" spans="1:38" ht="15" customHeight="1" x14ac:dyDescent="0.15">
      <c r="C38" s="441"/>
      <c r="D38" s="220"/>
      <c r="E38" s="220"/>
      <c r="F38" s="220"/>
      <c r="G38" s="220"/>
      <c r="H38" s="220"/>
      <c r="I38" s="220"/>
      <c r="J38" s="220"/>
      <c r="K38" s="220" t="s">
        <v>144</v>
      </c>
      <c r="L38" s="220"/>
      <c r="M38" s="220"/>
    </row>
    <row r="39" spans="1:38" ht="37.5" customHeight="1" x14ac:dyDescent="0.15"/>
    <row r="42" spans="1:38" x14ac:dyDescent="0.15">
      <c r="I42" s="207" t="s">
        <v>386</v>
      </c>
    </row>
  </sheetData>
  <sheetProtection password="FA9C" sheet="1" objects="1" scenarios="1" formatColumns="0" formatRows="0"/>
  <dataConsolidate/>
  <mergeCells count="58">
    <mergeCell ref="I31:I32"/>
    <mergeCell ref="J31:J32"/>
    <mergeCell ref="D34:D36"/>
    <mergeCell ref="E34:E36"/>
    <mergeCell ref="F34:F36"/>
    <mergeCell ref="G34:G35"/>
    <mergeCell ref="H34:H35"/>
    <mergeCell ref="I34:I35"/>
    <mergeCell ref="J34:J35"/>
    <mergeCell ref="D31:D33"/>
    <mergeCell ref="E31:E33"/>
    <mergeCell ref="F31:F33"/>
    <mergeCell ref="G31:G32"/>
    <mergeCell ref="H31:H32"/>
    <mergeCell ref="J25:J26"/>
    <mergeCell ref="D28:D30"/>
    <mergeCell ref="E28:E30"/>
    <mergeCell ref="F28:F30"/>
    <mergeCell ref="G28:G29"/>
    <mergeCell ref="H28:H29"/>
    <mergeCell ref="I28:I29"/>
    <mergeCell ref="J28:J29"/>
    <mergeCell ref="J22:J23"/>
    <mergeCell ref="J18:M18"/>
    <mergeCell ref="G20:H20"/>
    <mergeCell ref="K20:L20"/>
    <mergeCell ref="K19:L19"/>
    <mergeCell ref="G19:H19"/>
    <mergeCell ref="C37:C38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D25:D27"/>
    <mergeCell ref="E25:E27"/>
    <mergeCell ref="F25:F27"/>
    <mergeCell ref="G25:G26"/>
    <mergeCell ref="H25:H26"/>
    <mergeCell ref="I25:I26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 M25 M28 M31 M34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 I25 I28 I31 I34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 x14ac:dyDescent="0.15"/>
  <sheetData>
    <row r="3" spans="2:2" x14ac:dyDescent="0.15">
      <c r="B3" t="s">
        <v>810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 x14ac:dyDescent="0.15"/>
  <cols>
    <col min="1" max="1" width="9.140625" style="147"/>
    <col min="2" max="2" width="66.7109375" style="147" bestFit="1" customWidth="1"/>
    <col min="3" max="16384" width="9.140625" style="147"/>
  </cols>
  <sheetData>
    <row r="1" spans="1:3" x14ac:dyDescent="0.15">
      <c r="A1" s="147" t="s">
        <v>133</v>
      </c>
      <c r="B1" s="147" t="s">
        <v>134</v>
      </c>
      <c r="C1" s="147" t="s">
        <v>135</v>
      </c>
    </row>
    <row r="2" spans="1:3" x14ac:dyDescent="0.15">
      <c r="A2" s="147">
        <v>4189678</v>
      </c>
      <c r="B2" s="147" t="s">
        <v>384</v>
      </c>
      <c r="C2" s="147" t="s">
        <v>201</v>
      </c>
    </row>
    <row r="3" spans="1:3" x14ac:dyDescent="0.15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AA19"/>
  <sheetViews>
    <sheetView showGridLines="0" topLeftCell="C4" zoomScaleNormal="100" workbookViewId="0">
      <selection activeCell="O8" sqref="O8:P8"/>
    </sheetView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16" width="40.7109375" style="18" customWidth="1"/>
    <col min="17" max="17" width="50.85546875" style="179" customWidth="1"/>
    <col min="18" max="26" width="10.5703125" style="18"/>
    <col min="27" max="27" width="10.5703125" style="238"/>
    <col min="28" max="16384" width="10.5703125" style="18"/>
  </cols>
  <sheetData>
    <row r="1" spans="1:27" s="179" customFormat="1" ht="15" hidden="1" customHeight="1" x14ac:dyDescent="0.15">
      <c r="C1" s="226"/>
      <c r="G1" s="179">
        <v>4</v>
      </c>
      <c r="I1" s="179">
        <v>5</v>
      </c>
      <c r="K1" s="179">
        <v>6</v>
      </c>
      <c r="M1" s="179">
        <v>7</v>
      </c>
      <c r="O1" s="179">
        <v>8</v>
      </c>
      <c r="AA1" s="239"/>
    </row>
    <row r="2" spans="1:27" s="72" customFormat="1" hidden="1" x14ac:dyDescent="0.15">
      <c r="A2" s="378"/>
      <c r="C2" s="71"/>
      <c r="D2" s="344"/>
      <c r="E2" s="379"/>
      <c r="F2" s="369"/>
      <c r="G2" s="380"/>
      <c r="H2" s="380"/>
      <c r="I2" s="380"/>
      <c r="J2" s="380"/>
      <c r="K2" s="380"/>
      <c r="L2" s="380"/>
      <c r="M2" s="380"/>
      <c r="N2" s="380"/>
      <c r="O2" s="380"/>
      <c r="P2" s="380"/>
      <c r="AA2" s="381"/>
    </row>
    <row r="3" spans="1:27" s="179" customFormat="1" ht="15" hidden="1" customHeight="1" x14ac:dyDescent="0.15">
      <c r="C3" s="226"/>
      <c r="AA3" s="239"/>
    </row>
    <row r="4" spans="1:27" ht="11.25" customHeight="1" x14ac:dyDescent="0.15">
      <c r="C4" s="71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</row>
    <row r="5" spans="1:27" ht="36.75" customHeight="1" x14ac:dyDescent="0.15">
      <c r="C5" s="71"/>
      <c r="D5" s="486" t="s">
        <v>357</v>
      </c>
      <c r="E5" s="486"/>
      <c r="F5" s="486"/>
      <c r="G5" s="486"/>
      <c r="H5" s="373"/>
      <c r="I5" s="373"/>
      <c r="J5" s="373"/>
      <c r="K5" s="373"/>
      <c r="L5" s="373"/>
      <c r="M5" s="373"/>
      <c r="N5" s="373"/>
      <c r="O5" s="373"/>
      <c r="P5" s="373"/>
      <c r="Q5" s="228"/>
    </row>
    <row r="6" spans="1:27" ht="15" customHeight="1" x14ac:dyDescent="0.15">
      <c r="C6" s="71"/>
      <c r="D6" s="487" t="str">
        <f>IF(org=0,"Не определено",org)</f>
        <v>АО "Салехардэнерго"</v>
      </c>
      <c r="E6" s="487"/>
      <c r="F6" s="487"/>
      <c r="G6" s="487"/>
      <c r="H6" s="373"/>
      <c r="I6" s="373"/>
      <c r="J6" s="373"/>
      <c r="K6" s="373"/>
      <c r="L6" s="373"/>
      <c r="M6" s="373"/>
      <c r="N6" s="373"/>
      <c r="O6" s="373"/>
      <c r="P6" s="373"/>
      <c r="Q6" s="228"/>
    </row>
    <row r="7" spans="1:27" ht="11.25" customHeight="1" x14ac:dyDescent="0.15">
      <c r="C7" s="71"/>
      <c r="D7" s="72"/>
      <c r="E7" s="72"/>
      <c r="F7" s="72"/>
      <c r="G7" s="228">
        <v>22</v>
      </c>
      <c r="H7" s="228"/>
      <c r="I7" s="228">
        <v>25</v>
      </c>
      <c r="J7" s="228"/>
      <c r="K7" s="228">
        <v>28</v>
      </c>
      <c r="L7" s="228"/>
      <c r="M7" s="228">
        <v>31</v>
      </c>
      <c r="N7" s="228"/>
      <c r="O7" s="228">
        <v>34</v>
      </c>
      <c r="P7" s="228"/>
    </row>
    <row r="8" spans="1:27" ht="123.75" customHeight="1" x14ac:dyDescent="0.15">
      <c r="C8" s="71"/>
      <c r="D8" s="442" t="s">
        <v>25</v>
      </c>
      <c r="E8" s="488" t="s">
        <v>257</v>
      </c>
      <c r="F8" s="489" t="s">
        <v>159</v>
      </c>
      <c r="G8" s="484" t="s">
        <v>813</v>
      </c>
      <c r="H8" s="485"/>
      <c r="I8" s="484" t="s">
        <v>814</v>
      </c>
      <c r="J8" s="485"/>
      <c r="K8" s="484" t="s">
        <v>815</v>
      </c>
      <c r="L8" s="485"/>
      <c r="M8" s="484" t="s">
        <v>816</v>
      </c>
      <c r="N8" s="485"/>
      <c r="O8" s="484" t="s">
        <v>817</v>
      </c>
      <c r="P8" s="485"/>
      <c r="Q8" s="482" t="s">
        <v>234</v>
      </c>
    </row>
    <row r="9" spans="1:27" ht="21" customHeight="1" x14ac:dyDescent="0.15">
      <c r="C9" s="71"/>
      <c r="D9" s="442"/>
      <c r="E9" s="488"/>
      <c r="F9" s="489"/>
      <c r="G9" s="371" t="s">
        <v>223</v>
      </c>
      <c r="H9" s="371" t="s">
        <v>239</v>
      </c>
      <c r="I9" s="396" t="s">
        <v>223</v>
      </c>
      <c r="J9" s="396" t="s">
        <v>239</v>
      </c>
      <c r="K9" s="396" t="s">
        <v>223</v>
      </c>
      <c r="L9" s="396" t="s">
        <v>239</v>
      </c>
      <c r="M9" s="396" t="s">
        <v>223</v>
      </c>
      <c r="N9" s="396" t="s">
        <v>239</v>
      </c>
      <c r="O9" s="396" t="s">
        <v>223</v>
      </c>
      <c r="P9" s="396" t="s">
        <v>239</v>
      </c>
      <c r="Q9" s="483"/>
    </row>
    <row r="10" spans="1:27" ht="11.25" hidden="1" customHeight="1" x14ac:dyDescent="0.15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227" t="str">
        <f>I1&amp;".1"</f>
        <v>5.1</v>
      </c>
      <c r="J10" s="227"/>
      <c r="K10" s="227" t="str">
        <f>K1&amp;".1"</f>
        <v>6.1</v>
      </c>
      <c r="L10" s="227"/>
      <c r="M10" s="227" t="str">
        <f>M1&amp;".1"</f>
        <v>7.1</v>
      </c>
      <c r="N10" s="227"/>
      <c r="O10" s="227" t="str">
        <f>O1&amp;".1"</f>
        <v>8.1</v>
      </c>
      <c r="P10" s="227"/>
      <c r="Q10" s="319"/>
    </row>
    <row r="11" spans="1:27" ht="22.5" hidden="1" x14ac:dyDescent="0.15">
      <c r="A11" s="18"/>
      <c r="C11" s="39"/>
      <c r="D11" s="370">
        <v>1</v>
      </c>
      <c r="E11" s="224" t="s">
        <v>358</v>
      </c>
      <c r="F11" s="370" t="s">
        <v>359</v>
      </c>
      <c r="G11" s="375"/>
      <c r="H11" s="375"/>
      <c r="I11" s="375"/>
      <c r="J11" s="375"/>
      <c r="K11" s="375"/>
      <c r="L11" s="375"/>
      <c r="M11" s="375"/>
      <c r="N11" s="375"/>
      <c r="O11" s="375"/>
      <c r="P11" s="375"/>
      <c r="Q11" s="319" t="s">
        <v>362</v>
      </c>
    </row>
    <row r="12" spans="1:27" ht="22.5" hidden="1" x14ac:dyDescent="0.15">
      <c r="A12" s="18"/>
      <c r="C12" s="39"/>
      <c r="D12" s="370">
        <v>2</v>
      </c>
      <c r="E12" s="260" t="s">
        <v>360</v>
      </c>
      <c r="F12" s="370" t="s">
        <v>361</v>
      </c>
      <c r="G12" s="375"/>
      <c r="H12" s="375"/>
      <c r="I12" s="375"/>
      <c r="J12" s="375"/>
      <c r="K12" s="375"/>
      <c r="L12" s="375"/>
      <c r="M12" s="375"/>
      <c r="N12" s="375"/>
      <c r="O12" s="375"/>
      <c r="P12" s="375"/>
      <c r="Q12" s="319" t="s">
        <v>363</v>
      </c>
    </row>
    <row r="13" spans="1:27" ht="123.75" hidden="1" x14ac:dyDescent="0.15">
      <c r="A13" s="18"/>
      <c r="C13" s="39"/>
      <c r="D13" s="370">
        <v>3</v>
      </c>
      <c r="E13" s="260" t="s">
        <v>364</v>
      </c>
      <c r="F13" s="370" t="s">
        <v>265</v>
      </c>
      <c r="G13" s="375"/>
      <c r="H13" s="375"/>
      <c r="I13" s="375"/>
      <c r="J13" s="375"/>
      <c r="K13" s="375"/>
      <c r="L13" s="375"/>
      <c r="M13" s="375"/>
      <c r="N13" s="375"/>
      <c r="O13" s="375"/>
      <c r="P13" s="375"/>
      <c r="Q13" s="319" t="s">
        <v>365</v>
      </c>
    </row>
    <row r="14" spans="1:27" ht="33.75" x14ac:dyDescent="0.15">
      <c r="A14" s="18"/>
      <c r="C14" s="39"/>
      <c r="D14" s="370">
        <v>4</v>
      </c>
      <c r="E14" s="260" t="s">
        <v>367</v>
      </c>
      <c r="F14" s="370" t="s">
        <v>265</v>
      </c>
      <c r="G14" s="370" t="s">
        <v>265</v>
      </c>
      <c r="H14" s="382" t="s">
        <v>265</v>
      </c>
      <c r="I14" s="390" t="s">
        <v>265</v>
      </c>
      <c r="J14" s="394" t="s">
        <v>265</v>
      </c>
      <c r="K14" s="390" t="s">
        <v>265</v>
      </c>
      <c r="L14" s="394" t="s">
        <v>265</v>
      </c>
      <c r="M14" s="390" t="s">
        <v>265</v>
      </c>
      <c r="N14" s="394" t="s">
        <v>265</v>
      </c>
      <c r="O14" s="390" t="s">
        <v>265</v>
      </c>
      <c r="P14" s="394" t="s">
        <v>265</v>
      </c>
      <c r="Q14" s="319" t="s">
        <v>366</v>
      </c>
    </row>
    <row r="15" spans="1:27" ht="33.75" x14ac:dyDescent="0.15">
      <c r="A15" s="18"/>
      <c r="C15" s="39"/>
      <c r="D15" s="326" t="s">
        <v>273</v>
      </c>
      <c r="E15" s="374" t="s">
        <v>368</v>
      </c>
      <c r="F15" s="370" t="s">
        <v>373</v>
      </c>
      <c r="G15" s="376"/>
      <c r="H15" s="385"/>
      <c r="I15" s="376"/>
      <c r="J15" s="385"/>
      <c r="K15" s="376"/>
      <c r="L15" s="385"/>
      <c r="M15" s="376"/>
      <c r="N15" s="385"/>
      <c r="O15" s="376"/>
      <c r="P15" s="385"/>
      <c r="Q15" s="383"/>
    </row>
    <row r="16" spans="1:27" ht="33.75" x14ac:dyDescent="0.15">
      <c r="A16" s="18"/>
      <c r="C16" s="39"/>
      <c r="D16" s="326" t="s">
        <v>371</v>
      </c>
      <c r="E16" s="374" t="s">
        <v>369</v>
      </c>
      <c r="F16" s="370" t="s">
        <v>374</v>
      </c>
      <c r="G16" s="376"/>
      <c r="H16" s="385"/>
      <c r="I16" s="376"/>
      <c r="J16" s="385"/>
      <c r="K16" s="376"/>
      <c r="L16" s="385"/>
      <c r="M16" s="376"/>
      <c r="N16" s="385"/>
      <c r="O16" s="376"/>
      <c r="P16" s="385"/>
      <c r="Q16" s="383"/>
    </row>
    <row r="17" spans="1:17" ht="45" x14ac:dyDescent="0.15">
      <c r="A17" s="18"/>
      <c r="C17" s="39"/>
      <c r="D17" s="326" t="s">
        <v>372</v>
      </c>
      <c r="E17" s="374" t="s">
        <v>370</v>
      </c>
      <c r="F17" s="370" t="s">
        <v>375</v>
      </c>
      <c r="G17" s="327"/>
      <c r="H17" s="385"/>
      <c r="I17" s="327"/>
      <c r="J17" s="385"/>
      <c r="K17" s="327"/>
      <c r="L17" s="385"/>
      <c r="M17" s="327"/>
      <c r="N17" s="385"/>
      <c r="O17" s="327"/>
      <c r="P17" s="385"/>
      <c r="Q17" s="383"/>
    </row>
    <row r="18" spans="1:17" ht="67.5" hidden="1" x14ac:dyDescent="0.15">
      <c r="A18" s="18"/>
      <c r="C18" s="39"/>
      <c r="D18" s="370">
        <v>5</v>
      </c>
      <c r="E18" s="260" t="s">
        <v>376</v>
      </c>
      <c r="F18" s="370" t="s">
        <v>378</v>
      </c>
      <c r="G18" s="377"/>
      <c r="H18" s="384"/>
      <c r="I18" s="377"/>
      <c r="J18" s="384"/>
      <c r="K18" s="377"/>
      <c r="L18" s="384"/>
      <c r="M18" s="377"/>
      <c r="N18" s="384"/>
      <c r="O18" s="377"/>
      <c r="P18" s="384"/>
      <c r="Q18" s="319" t="s">
        <v>379</v>
      </c>
    </row>
    <row r="19" spans="1:17" ht="33.75" hidden="1" x14ac:dyDescent="0.15">
      <c r="C19" s="154"/>
      <c r="D19" s="370">
        <v>6</v>
      </c>
      <c r="E19" s="260" t="s">
        <v>377</v>
      </c>
      <c r="F19" s="370" t="s">
        <v>71</v>
      </c>
      <c r="G19" s="377"/>
      <c r="H19" s="377"/>
      <c r="I19" s="377"/>
      <c r="J19" s="377"/>
      <c r="K19" s="377"/>
      <c r="L19" s="377"/>
      <c r="M19" s="377"/>
      <c r="N19" s="377"/>
      <c r="O19" s="377"/>
      <c r="P19" s="377"/>
      <c r="Q19" s="319" t="s">
        <v>380</v>
      </c>
    </row>
  </sheetData>
  <sheetProtection password="FA9C" sheet="1" objects="1" scenarios="1" formatColumns="0" formatRows="0"/>
  <mergeCells count="11">
    <mergeCell ref="Q8:Q9"/>
    <mergeCell ref="G8:H8"/>
    <mergeCell ref="D5:G5"/>
    <mergeCell ref="D6:G6"/>
    <mergeCell ref="D8:D9"/>
    <mergeCell ref="E8:E9"/>
    <mergeCell ref="F8:F9"/>
    <mergeCell ref="I8:J8"/>
    <mergeCell ref="K8:L8"/>
    <mergeCell ref="M8:N8"/>
    <mergeCell ref="O8:P8"/>
  </mergeCells>
  <dataValidations count="4">
    <dataValidation type="decimal" allowBlank="1" showErrorMessage="1" errorTitle="Ошибка" error="Допускается ввод только неотрицательных чисел!" sqref="G17 I17 K17 M17 O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5:G16 I15:I16 K15:K16 M15:M16 O15:O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 J15:J17 L15:L17 N15:N17 P15:P17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U68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 x14ac:dyDescent="0.15">
      <c r="C1" s="226"/>
      <c r="G1" s="179">
        <v>4</v>
      </c>
      <c r="R1" s="239"/>
    </row>
    <row r="2" spans="1:21" s="179" customFormat="1" ht="15" hidden="1" customHeight="1" x14ac:dyDescent="0.15">
      <c r="C2" s="226"/>
      <c r="R2" s="239"/>
    </row>
    <row r="3" spans="1:21" s="179" customFormat="1" ht="15" hidden="1" customHeight="1" x14ac:dyDescent="0.15">
      <c r="C3" s="226"/>
      <c r="R3" s="239"/>
    </row>
    <row r="4" spans="1:21" ht="11.25" customHeight="1" x14ac:dyDescent="0.15">
      <c r="A4" s="18"/>
      <c r="C4" s="71"/>
      <c r="D4" s="72"/>
      <c r="E4" s="72"/>
      <c r="F4" s="72"/>
      <c r="G4" s="72"/>
    </row>
    <row r="5" spans="1:21" x14ac:dyDescent="0.15">
      <c r="A5" s="18"/>
      <c r="C5" s="71"/>
      <c r="D5" s="486" t="s">
        <v>258</v>
      </c>
      <c r="E5" s="486"/>
      <c r="F5" s="486"/>
      <c r="G5" s="486"/>
      <c r="H5" s="228"/>
    </row>
    <row r="6" spans="1:21" ht="15" customHeight="1" x14ac:dyDescent="0.15">
      <c r="A6" s="18"/>
      <c r="C6" s="71"/>
      <c r="D6" s="487" t="str">
        <f>IF(org=0,"Не определено",org)</f>
        <v>АО "Салехардэнерго"</v>
      </c>
      <c r="E6" s="487"/>
      <c r="F6" s="487"/>
      <c r="G6" s="487"/>
      <c r="H6" s="228"/>
    </row>
    <row r="7" spans="1:21" s="386" customFormat="1" x14ac:dyDescent="0.15">
      <c r="D7" s="352"/>
      <c r="E7" s="312"/>
      <c r="F7" s="312"/>
      <c r="G7" s="312"/>
      <c r="U7" s="245"/>
    </row>
    <row r="8" spans="1:21" s="56" customFormat="1" x14ac:dyDescent="0.15">
      <c r="C8" s="119">
        <v>22</v>
      </c>
      <c r="D8" s="490" t="s">
        <v>244</v>
      </c>
      <c r="E8" s="491"/>
      <c r="F8" s="491"/>
      <c r="G8" s="492"/>
      <c r="U8" s="250"/>
    </row>
    <row r="9" spans="1:21" ht="11.25" customHeight="1" x14ac:dyDescent="0.15">
      <c r="D9" s="483" t="s">
        <v>233</v>
      </c>
      <c r="E9" s="483"/>
      <c r="F9" s="483"/>
      <c r="G9" s="493" t="s">
        <v>234</v>
      </c>
    </row>
    <row r="10" spans="1:21" ht="11.25" customHeight="1" x14ac:dyDescent="0.15">
      <c r="D10" s="398" t="s">
        <v>25</v>
      </c>
      <c r="E10" s="329" t="s">
        <v>257</v>
      </c>
      <c r="F10" s="330" t="s">
        <v>223</v>
      </c>
      <c r="G10" s="494"/>
    </row>
    <row r="11" spans="1:21" ht="12" customHeight="1" x14ac:dyDescent="0.15">
      <c r="D11" s="347" t="s">
        <v>26</v>
      </c>
      <c r="E11" s="331">
        <v>2</v>
      </c>
      <c r="F11" s="332">
        <v>3</v>
      </c>
      <c r="G11" s="333">
        <v>4</v>
      </c>
    </row>
    <row r="12" spans="1:21" x14ac:dyDescent="0.15">
      <c r="D12" s="326">
        <v>1</v>
      </c>
      <c r="E12" s="335" t="s">
        <v>259</v>
      </c>
      <c r="F12" s="361" t="str">
        <f>IF(form_up_date="","",form_up_date)</f>
        <v>16.01.2020</v>
      </c>
      <c r="G12" s="363" t="s">
        <v>260</v>
      </c>
    </row>
    <row r="13" spans="1:21" ht="45" x14ac:dyDescent="0.15">
      <c r="D13" s="326" t="s">
        <v>271</v>
      </c>
      <c r="E13" s="335" t="s">
        <v>261</v>
      </c>
      <c r="F13" s="361" t="s">
        <v>818</v>
      </c>
      <c r="G13" s="336" t="s">
        <v>333</v>
      </c>
    </row>
    <row r="14" spans="1:21" ht="22.5" x14ac:dyDescent="0.15">
      <c r="D14" s="326" t="s">
        <v>272</v>
      </c>
      <c r="E14" s="335" t="s">
        <v>262</v>
      </c>
      <c r="F14" s="361" t="s">
        <v>811</v>
      </c>
      <c r="G14" s="363" t="s">
        <v>263</v>
      </c>
    </row>
    <row r="15" spans="1:21" ht="22.5" x14ac:dyDescent="0.15">
      <c r="D15" s="326" t="s">
        <v>273</v>
      </c>
      <c r="E15" s="335" t="s">
        <v>264</v>
      </c>
      <c r="F15" s="362" t="s">
        <v>265</v>
      </c>
      <c r="G15" s="336"/>
    </row>
    <row r="16" spans="1:21" x14ac:dyDescent="0.15">
      <c r="D16" s="334" t="str">
        <f>D15&amp;".1"</f>
        <v>4.1.1</v>
      </c>
      <c r="E16" s="337" t="s">
        <v>3</v>
      </c>
      <c r="F16" s="361" t="str">
        <f>IF(region_name="","",region_name)</f>
        <v>Ямало-Ненецкий автономный округ</v>
      </c>
      <c r="G16" s="363" t="s">
        <v>266</v>
      </c>
    </row>
    <row r="17" spans="3:21" ht="22.5" x14ac:dyDescent="0.15">
      <c r="D17" s="326" t="s">
        <v>274</v>
      </c>
      <c r="E17" s="338" t="s">
        <v>267</v>
      </c>
      <c r="F17" s="361" t="s">
        <v>807</v>
      </c>
      <c r="G17" s="368" t="s">
        <v>268</v>
      </c>
    </row>
    <row r="18" spans="3:21" ht="56.25" x14ac:dyDescent="0.15">
      <c r="D18" s="326" t="s">
        <v>275</v>
      </c>
      <c r="E18" s="339" t="s">
        <v>269</v>
      </c>
      <c r="F18" s="361" t="s">
        <v>819</v>
      </c>
      <c r="G18" s="346" t="s">
        <v>332</v>
      </c>
    </row>
    <row r="19" spans="3:21" s="386" customFormat="1" x14ac:dyDescent="0.15">
      <c r="D19" s="352"/>
      <c r="E19" s="312"/>
      <c r="F19" s="312"/>
      <c r="G19" s="312"/>
      <c r="U19" s="245"/>
    </row>
    <row r="20" spans="3:21" s="56" customFormat="1" x14ac:dyDescent="0.15">
      <c r="C20" s="119">
        <v>25</v>
      </c>
      <c r="D20" s="490" t="s">
        <v>244</v>
      </c>
      <c r="E20" s="491"/>
      <c r="F20" s="491"/>
      <c r="G20" s="492"/>
      <c r="U20" s="250"/>
    </row>
    <row r="21" spans="3:21" ht="11.25" customHeight="1" x14ac:dyDescent="0.15">
      <c r="D21" s="483" t="s">
        <v>233</v>
      </c>
      <c r="E21" s="483"/>
      <c r="F21" s="483"/>
      <c r="G21" s="493" t="s">
        <v>234</v>
      </c>
    </row>
    <row r="22" spans="3:21" ht="11.25" customHeight="1" x14ac:dyDescent="0.15">
      <c r="D22" s="398" t="s">
        <v>25</v>
      </c>
      <c r="E22" s="329" t="s">
        <v>257</v>
      </c>
      <c r="F22" s="330" t="s">
        <v>223</v>
      </c>
      <c r="G22" s="494"/>
    </row>
    <row r="23" spans="3:21" ht="12" customHeight="1" x14ac:dyDescent="0.15">
      <c r="D23" s="347" t="s">
        <v>26</v>
      </c>
      <c r="E23" s="331">
        <v>2</v>
      </c>
      <c r="F23" s="332">
        <v>3</v>
      </c>
      <c r="G23" s="333">
        <v>4</v>
      </c>
    </row>
    <row r="24" spans="3:21" x14ac:dyDescent="0.15">
      <c r="D24" s="326">
        <v>1</v>
      </c>
      <c r="E24" s="335" t="s">
        <v>259</v>
      </c>
      <c r="F24" s="361" t="str">
        <f>IF(form_up_date="","",form_up_date)</f>
        <v>16.01.2020</v>
      </c>
      <c r="G24" s="363" t="s">
        <v>260</v>
      </c>
    </row>
    <row r="25" spans="3:21" ht="45" x14ac:dyDescent="0.15">
      <c r="D25" s="326" t="s">
        <v>271</v>
      </c>
      <c r="E25" s="335" t="s">
        <v>261</v>
      </c>
      <c r="F25" s="361" t="s">
        <v>818</v>
      </c>
      <c r="G25" s="336" t="s">
        <v>333</v>
      </c>
    </row>
    <row r="26" spans="3:21" ht="22.5" x14ac:dyDescent="0.15">
      <c r="D26" s="326" t="s">
        <v>272</v>
      </c>
      <c r="E26" s="335" t="s">
        <v>262</v>
      </c>
      <c r="F26" s="361" t="s">
        <v>398</v>
      </c>
      <c r="G26" s="363" t="s">
        <v>263</v>
      </c>
    </row>
    <row r="27" spans="3:21" ht="22.5" x14ac:dyDescent="0.15">
      <c r="D27" s="326" t="s">
        <v>273</v>
      </c>
      <c r="E27" s="335" t="s">
        <v>264</v>
      </c>
      <c r="F27" s="362" t="s">
        <v>265</v>
      </c>
      <c r="G27" s="336"/>
    </row>
    <row r="28" spans="3:21" x14ac:dyDescent="0.15">
      <c r="D28" s="334" t="str">
        <f>D27&amp;".1"</f>
        <v>4.1.1</v>
      </c>
      <c r="E28" s="337" t="s">
        <v>3</v>
      </c>
      <c r="F28" s="361" t="str">
        <f>IF(region_name="","",region_name)</f>
        <v>Ямало-Ненецкий автономный округ</v>
      </c>
      <c r="G28" s="363" t="s">
        <v>266</v>
      </c>
    </row>
    <row r="29" spans="3:21" ht="22.5" x14ac:dyDescent="0.15">
      <c r="D29" s="326" t="s">
        <v>274</v>
      </c>
      <c r="E29" s="338" t="s">
        <v>267</v>
      </c>
      <c r="F29" s="361" t="s">
        <v>807</v>
      </c>
      <c r="G29" s="368" t="s">
        <v>268</v>
      </c>
    </row>
    <row r="30" spans="3:21" ht="56.25" x14ac:dyDescent="0.15">
      <c r="D30" s="326" t="s">
        <v>275</v>
      </c>
      <c r="E30" s="339" t="s">
        <v>269</v>
      </c>
      <c r="F30" s="361" t="s">
        <v>819</v>
      </c>
      <c r="G30" s="346" t="s">
        <v>332</v>
      </c>
    </row>
    <row r="31" spans="3:21" s="386" customFormat="1" x14ac:dyDescent="0.15">
      <c r="D31" s="352"/>
      <c r="E31" s="312"/>
      <c r="F31" s="312"/>
      <c r="G31" s="312"/>
      <c r="U31" s="245"/>
    </row>
    <row r="32" spans="3:21" s="56" customFormat="1" x14ac:dyDescent="0.15">
      <c r="C32" s="119">
        <v>28</v>
      </c>
      <c r="D32" s="490" t="s">
        <v>244</v>
      </c>
      <c r="E32" s="491"/>
      <c r="F32" s="491"/>
      <c r="G32" s="492"/>
      <c r="U32" s="250"/>
    </row>
    <row r="33" spans="3:21" ht="11.25" customHeight="1" x14ac:dyDescent="0.15">
      <c r="D33" s="483" t="s">
        <v>233</v>
      </c>
      <c r="E33" s="483"/>
      <c r="F33" s="483"/>
      <c r="G33" s="493" t="s">
        <v>234</v>
      </c>
    </row>
    <row r="34" spans="3:21" ht="11.25" customHeight="1" x14ac:dyDescent="0.15">
      <c r="D34" s="398" t="s">
        <v>25</v>
      </c>
      <c r="E34" s="329" t="s">
        <v>257</v>
      </c>
      <c r="F34" s="330" t="s">
        <v>223</v>
      </c>
      <c r="G34" s="494"/>
    </row>
    <row r="35" spans="3:21" ht="12" customHeight="1" x14ac:dyDescent="0.15">
      <c r="D35" s="347" t="s">
        <v>26</v>
      </c>
      <c r="E35" s="331">
        <v>2</v>
      </c>
      <c r="F35" s="332">
        <v>3</v>
      </c>
      <c r="G35" s="333">
        <v>4</v>
      </c>
    </row>
    <row r="36" spans="3:21" x14ac:dyDescent="0.15">
      <c r="D36" s="326">
        <v>1</v>
      </c>
      <c r="E36" s="335" t="s">
        <v>259</v>
      </c>
      <c r="F36" s="361" t="str">
        <f>IF(form_up_date="","",form_up_date)</f>
        <v>16.01.2020</v>
      </c>
      <c r="G36" s="363" t="s">
        <v>260</v>
      </c>
    </row>
    <row r="37" spans="3:21" ht="45" x14ac:dyDescent="0.15">
      <c r="D37" s="326" t="s">
        <v>271</v>
      </c>
      <c r="E37" s="335" t="s">
        <v>261</v>
      </c>
      <c r="F37" s="361" t="s">
        <v>818</v>
      </c>
      <c r="G37" s="336" t="s">
        <v>333</v>
      </c>
    </row>
    <row r="38" spans="3:21" ht="22.5" x14ac:dyDescent="0.15">
      <c r="D38" s="326" t="s">
        <v>272</v>
      </c>
      <c r="E38" s="335" t="s">
        <v>262</v>
      </c>
      <c r="F38" s="361" t="s">
        <v>399</v>
      </c>
      <c r="G38" s="363" t="s">
        <v>263</v>
      </c>
    </row>
    <row r="39" spans="3:21" ht="22.5" x14ac:dyDescent="0.15">
      <c r="D39" s="326" t="s">
        <v>273</v>
      </c>
      <c r="E39" s="335" t="s">
        <v>264</v>
      </c>
      <c r="F39" s="362" t="s">
        <v>265</v>
      </c>
      <c r="G39" s="336"/>
    </row>
    <row r="40" spans="3:21" x14ac:dyDescent="0.15">
      <c r="D40" s="334" t="str">
        <f>D39&amp;".1"</f>
        <v>4.1.1</v>
      </c>
      <c r="E40" s="337" t="s">
        <v>3</v>
      </c>
      <c r="F40" s="361" t="str">
        <f>IF(region_name="","",region_name)</f>
        <v>Ямало-Ненецкий автономный округ</v>
      </c>
      <c r="G40" s="363" t="s">
        <v>266</v>
      </c>
    </row>
    <row r="41" spans="3:21" ht="22.5" x14ac:dyDescent="0.15">
      <c r="D41" s="326" t="s">
        <v>274</v>
      </c>
      <c r="E41" s="338" t="s">
        <v>267</v>
      </c>
      <c r="F41" s="361" t="s">
        <v>807</v>
      </c>
      <c r="G41" s="368" t="s">
        <v>268</v>
      </c>
    </row>
    <row r="42" spans="3:21" ht="56.25" x14ac:dyDescent="0.15">
      <c r="D42" s="326" t="s">
        <v>275</v>
      </c>
      <c r="E42" s="339" t="s">
        <v>269</v>
      </c>
      <c r="F42" s="361" t="s">
        <v>819</v>
      </c>
      <c r="G42" s="346" t="s">
        <v>332</v>
      </c>
    </row>
    <row r="43" spans="3:21" s="386" customFormat="1" x14ac:dyDescent="0.15">
      <c r="D43" s="352"/>
      <c r="E43" s="312"/>
      <c r="F43" s="312"/>
      <c r="G43" s="312"/>
      <c r="U43" s="245"/>
    </row>
    <row r="44" spans="3:21" s="56" customFormat="1" x14ac:dyDescent="0.15">
      <c r="C44" s="119">
        <v>31</v>
      </c>
      <c r="D44" s="490" t="s">
        <v>244</v>
      </c>
      <c r="E44" s="491"/>
      <c r="F44" s="491"/>
      <c r="G44" s="492"/>
      <c r="U44" s="250"/>
    </row>
    <row r="45" spans="3:21" ht="11.25" customHeight="1" x14ac:dyDescent="0.15">
      <c r="D45" s="483" t="s">
        <v>233</v>
      </c>
      <c r="E45" s="483"/>
      <c r="F45" s="483"/>
      <c r="G45" s="493" t="s">
        <v>234</v>
      </c>
    </row>
    <row r="46" spans="3:21" ht="11.25" customHeight="1" x14ac:dyDescent="0.15">
      <c r="D46" s="398" t="s">
        <v>25</v>
      </c>
      <c r="E46" s="329" t="s">
        <v>257</v>
      </c>
      <c r="F46" s="330" t="s">
        <v>223</v>
      </c>
      <c r="G46" s="494"/>
    </row>
    <row r="47" spans="3:21" ht="12" customHeight="1" x14ac:dyDescent="0.15">
      <c r="D47" s="347" t="s">
        <v>26</v>
      </c>
      <c r="E47" s="331">
        <v>2</v>
      </c>
      <c r="F47" s="332">
        <v>3</v>
      </c>
      <c r="G47" s="333">
        <v>4</v>
      </c>
    </row>
    <row r="48" spans="3:21" x14ac:dyDescent="0.15">
      <c r="D48" s="326">
        <v>1</v>
      </c>
      <c r="E48" s="335" t="s">
        <v>259</v>
      </c>
      <c r="F48" s="361" t="str">
        <f>IF(form_up_date="","",form_up_date)</f>
        <v>16.01.2020</v>
      </c>
      <c r="G48" s="363" t="s">
        <v>260</v>
      </c>
    </row>
    <row r="49" spans="3:21" ht="45" x14ac:dyDescent="0.15">
      <c r="D49" s="326" t="s">
        <v>271</v>
      </c>
      <c r="E49" s="335" t="s">
        <v>261</v>
      </c>
      <c r="F49" s="361" t="s">
        <v>818</v>
      </c>
      <c r="G49" s="336" t="s">
        <v>333</v>
      </c>
    </row>
    <row r="50" spans="3:21" ht="22.5" x14ac:dyDescent="0.15">
      <c r="D50" s="326" t="s">
        <v>272</v>
      </c>
      <c r="E50" s="335" t="s">
        <v>262</v>
      </c>
      <c r="F50" s="361" t="s">
        <v>391</v>
      </c>
      <c r="G50" s="363" t="s">
        <v>263</v>
      </c>
    </row>
    <row r="51" spans="3:21" ht="22.5" x14ac:dyDescent="0.15">
      <c r="D51" s="326" t="s">
        <v>273</v>
      </c>
      <c r="E51" s="335" t="s">
        <v>264</v>
      </c>
      <c r="F51" s="362" t="s">
        <v>265</v>
      </c>
      <c r="G51" s="336"/>
    </row>
    <row r="52" spans="3:21" x14ac:dyDescent="0.15">
      <c r="D52" s="334" t="str">
        <f>D51&amp;".1"</f>
        <v>4.1.1</v>
      </c>
      <c r="E52" s="337" t="s">
        <v>3</v>
      </c>
      <c r="F52" s="361" t="str">
        <f>IF(region_name="","",region_name)</f>
        <v>Ямало-Ненецкий автономный округ</v>
      </c>
      <c r="G52" s="363" t="s">
        <v>266</v>
      </c>
    </row>
    <row r="53" spans="3:21" ht="22.5" x14ac:dyDescent="0.15">
      <c r="D53" s="326" t="s">
        <v>274</v>
      </c>
      <c r="E53" s="338" t="s">
        <v>267</v>
      </c>
      <c r="F53" s="361" t="s">
        <v>807</v>
      </c>
      <c r="G53" s="368" t="s">
        <v>268</v>
      </c>
    </row>
    <row r="54" spans="3:21" ht="56.25" x14ac:dyDescent="0.15">
      <c r="D54" s="326" t="s">
        <v>275</v>
      </c>
      <c r="E54" s="339" t="s">
        <v>269</v>
      </c>
      <c r="F54" s="361" t="s">
        <v>819</v>
      </c>
      <c r="G54" s="346" t="s">
        <v>332</v>
      </c>
    </row>
    <row r="55" spans="3:21" s="386" customFormat="1" x14ac:dyDescent="0.15">
      <c r="D55" s="352"/>
      <c r="E55" s="312"/>
      <c r="F55" s="312"/>
      <c r="G55" s="312"/>
      <c r="U55" s="245"/>
    </row>
    <row r="56" spans="3:21" s="56" customFormat="1" x14ac:dyDescent="0.15">
      <c r="C56" s="119">
        <v>34</v>
      </c>
      <c r="D56" s="490" t="s">
        <v>244</v>
      </c>
      <c r="E56" s="491"/>
      <c r="F56" s="491"/>
      <c r="G56" s="492"/>
      <c r="U56" s="250"/>
    </row>
    <row r="57" spans="3:21" ht="11.25" customHeight="1" x14ac:dyDescent="0.15">
      <c r="D57" s="483" t="s">
        <v>233</v>
      </c>
      <c r="E57" s="483"/>
      <c r="F57" s="483"/>
      <c r="G57" s="493" t="s">
        <v>234</v>
      </c>
    </row>
    <row r="58" spans="3:21" ht="11.25" customHeight="1" x14ac:dyDescent="0.15">
      <c r="D58" s="398" t="s">
        <v>25</v>
      </c>
      <c r="E58" s="329" t="s">
        <v>257</v>
      </c>
      <c r="F58" s="330" t="s">
        <v>223</v>
      </c>
      <c r="G58" s="494"/>
    </row>
    <row r="59" spans="3:21" ht="12" customHeight="1" x14ac:dyDescent="0.15">
      <c r="D59" s="347" t="s">
        <v>26</v>
      </c>
      <c r="E59" s="331">
        <v>2</v>
      </c>
      <c r="F59" s="332">
        <v>3</v>
      </c>
      <c r="G59" s="333">
        <v>4</v>
      </c>
    </row>
    <row r="60" spans="3:21" x14ac:dyDescent="0.15">
      <c r="D60" s="326">
        <v>1</v>
      </c>
      <c r="E60" s="335" t="s">
        <v>259</v>
      </c>
      <c r="F60" s="361" t="str">
        <f>IF(form_up_date="","",form_up_date)</f>
        <v>16.01.2020</v>
      </c>
      <c r="G60" s="363" t="s">
        <v>260</v>
      </c>
    </row>
    <row r="61" spans="3:21" ht="45" x14ac:dyDescent="0.15">
      <c r="D61" s="326" t="s">
        <v>271</v>
      </c>
      <c r="E61" s="335" t="s">
        <v>261</v>
      </c>
      <c r="F61" s="361" t="s">
        <v>818</v>
      </c>
      <c r="G61" s="336" t="s">
        <v>333</v>
      </c>
    </row>
    <row r="62" spans="3:21" ht="22.5" x14ac:dyDescent="0.15">
      <c r="D62" s="326" t="s">
        <v>272</v>
      </c>
      <c r="E62" s="335" t="s">
        <v>262</v>
      </c>
      <c r="F62" s="361" t="s">
        <v>392</v>
      </c>
      <c r="G62" s="363" t="s">
        <v>263</v>
      </c>
    </row>
    <row r="63" spans="3:21" ht="22.5" x14ac:dyDescent="0.15">
      <c r="D63" s="326" t="s">
        <v>273</v>
      </c>
      <c r="E63" s="335" t="s">
        <v>264</v>
      </c>
      <c r="F63" s="362" t="s">
        <v>265</v>
      </c>
      <c r="G63" s="336"/>
    </row>
    <row r="64" spans="3:21" x14ac:dyDescent="0.15">
      <c r="D64" s="334" t="str">
        <f>D63&amp;".1"</f>
        <v>4.1.1</v>
      </c>
      <c r="E64" s="337" t="s">
        <v>3</v>
      </c>
      <c r="F64" s="361" t="str">
        <f>IF(region_name="","",region_name)</f>
        <v>Ямало-Ненецкий автономный округ</v>
      </c>
      <c r="G64" s="363" t="s">
        <v>266</v>
      </c>
    </row>
    <row r="65" spans="1:7" ht="22.5" x14ac:dyDescent="0.15">
      <c r="D65" s="326" t="s">
        <v>274</v>
      </c>
      <c r="E65" s="338" t="s">
        <v>267</v>
      </c>
      <c r="F65" s="361" t="s">
        <v>807</v>
      </c>
      <c r="G65" s="368" t="s">
        <v>268</v>
      </c>
    </row>
    <row r="66" spans="1:7" ht="56.25" x14ac:dyDescent="0.15">
      <c r="D66" s="326" t="s">
        <v>275</v>
      </c>
      <c r="E66" s="339" t="s">
        <v>269</v>
      </c>
      <c r="F66" s="361" t="s">
        <v>819</v>
      </c>
      <c r="G66" s="346" t="s">
        <v>332</v>
      </c>
    </row>
    <row r="67" spans="1:7" x14ac:dyDescent="0.15">
      <c r="A67" s="18"/>
      <c r="D67" s="340"/>
      <c r="E67" s="341"/>
      <c r="F67" s="342"/>
      <c r="G67" s="343"/>
    </row>
    <row r="68" spans="1:7" x14ac:dyDescent="0.15">
      <c r="A68" s="18"/>
      <c r="D68" s="344"/>
      <c r="E68" s="495" t="s">
        <v>270</v>
      </c>
      <c r="F68" s="495"/>
      <c r="G68" s="345"/>
    </row>
  </sheetData>
  <sheetProtection password="FA9C" sheet="1" objects="1" scenarios="1" formatColumns="0" formatRows="0"/>
  <mergeCells count="18">
    <mergeCell ref="E68:F68"/>
    <mergeCell ref="D21:F21"/>
    <mergeCell ref="G21:G22"/>
    <mergeCell ref="D32:G32"/>
    <mergeCell ref="D33:F33"/>
    <mergeCell ref="G33:G34"/>
    <mergeCell ref="D44:G44"/>
    <mergeCell ref="D45:F45"/>
    <mergeCell ref="G45:G46"/>
    <mergeCell ref="D56:G56"/>
    <mergeCell ref="D57:F57"/>
    <mergeCell ref="G57:G58"/>
    <mergeCell ref="D20:G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67:G68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68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 x14ac:dyDescent="0.15">
      <c r="C1" s="226"/>
      <c r="G1" s="179">
        <v>4</v>
      </c>
      <c r="R1" s="239"/>
    </row>
    <row r="2" spans="1:21" s="179" customFormat="1" ht="15" hidden="1" customHeight="1" x14ac:dyDescent="0.15">
      <c r="C2" s="226"/>
      <c r="R2" s="239"/>
    </row>
    <row r="3" spans="1:21" s="179" customFormat="1" ht="15" hidden="1" customHeight="1" x14ac:dyDescent="0.15">
      <c r="C3" s="226"/>
      <c r="R3" s="239"/>
    </row>
    <row r="4" spans="1:21" ht="11.25" customHeight="1" x14ac:dyDescent="0.15">
      <c r="A4" s="18"/>
      <c r="C4" s="71"/>
      <c r="D4" s="72"/>
      <c r="E4" s="72"/>
      <c r="F4" s="72"/>
      <c r="G4" s="72"/>
    </row>
    <row r="5" spans="1:21" x14ac:dyDescent="0.15">
      <c r="A5" s="18"/>
      <c r="C5" s="71"/>
      <c r="D5" s="486" t="s">
        <v>258</v>
      </c>
      <c r="E5" s="486"/>
      <c r="F5" s="486"/>
      <c r="G5" s="486"/>
      <c r="H5" s="228"/>
    </row>
    <row r="6" spans="1:21" ht="15" customHeight="1" x14ac:dyDescent="0.15">
      <c r="A6" s="18"/>
      <c r="C6" s="71"/>
      <c r="D6" s="487" t="str">
        <f>IF(org=0,"Не определено",org)</f>
        <v>АО "Салехардэнерго"</v>
      </c>
      <c r="E6" s="487"/>
      <c r="F6" s="487"/>
      <c r="G6" s="487"/>
      <c r="H6" s="228"/>
    </row>
    <row r="7" spans="1:21" s="386" customFormat="1" x14ac:dyDescent="0.15">
      <c r="D7" s="352"/>
      <c r="E7" s="312"/>
      <c r="F7" s="312"/>
      <c r="G7" s="312"/>
      <c r="U7" s="245"/>
    </row>
    <row r="8" spans="1:21" s="56" customFormat="1" x14ac:dyDescent="0.15">
      <c r="C8" s="119">
        <v>22</v>
      </c>
      <c r="D8" s="490" t="s">
        <v>244</v>
      </c>
      <c r="E8" s="491"/>
      <c r="F8" s="491"/>
      <c r="G8" s="492"/>
      <c r="U8" s="250"/>
    </row>
    <row r="9" spans="1:21" ht="11.25" customHeight="1" x14ac:dyDescent="0.15">
      <c r="D9" s="483" t="s">
        <v>233</v>
      </c>
      <c r="E9" s="483"/>
      <c r="F9" s="483"/>
      <c r="G9" s="493" t="s">
        <v>234</v>
      </c>
    </row>
    <row r="10" spans="1:21" ht="11.25" customHeight="1" x14ac:dyDescent="0.15">
      <c r="D10" s="398" t="s">
        <v>25</v>
      </c>
      <c r="E10" s="329" t="s">
        <v>257</v>
      </c>
      <c r="F10" s="330" t="s">
        <v>223</v>
      </c>
      <c r="G10" s="494"/>
    </row>
    <row r="11" spans="1:21" ht="12" customHeight="1" x14ac:dyDescent="0.15">
      <c r="D11" s="347" t="s">
        <v>26</v>
      </c>
      <c r="E11" s="331">
        <v>2</v>
      </c>
      <c r="F11" s="332">
        <v>3</v>
      </c>
      <c r="G11" s="333">
        <v>4</v>
      </c>
    </row>
    <row r="12" spans="1:21" x14ac:dyDescent="0.15">
      <c r="D12" s="326">
        <v>1</v>
      </c>
      <c r="E12" s="335" t="s">
        <v>259</v>
      </c>
      <c r="F12" s="361" t="str">
        <f>IF(form_up_date="","",form_up_date)</f>
        <v>16.01.2020</v>
      </c>
      <c r="G12" s="363" t="s">
        <v>260</v>
      </c>
    </row>
    <row r="13" spans="1:21" ht="45" x14ac:dyDescent="0.15">
      <c r="D13" s="326" t="s">
        <v>271</v>
      </c>
      <c r="E13" s="335" t="s">
        <v>261</v>
      </c>
      <c r="F13" s="361" t="s">
        <v>818</v>
      </c>
      <c r="G13" s="336" t="s">
        <v>333</v>
      </c>
    </row>
    <row r="14" spans="1:21" ht="22.5" x14ac:dyDescent="0.15">
      <c r="D14" s="326" t="s">
        <v>272</v>
      </c>
      <c r="E14" s="335" t="s">
        <v>262</v>
      </c>
      <c r="F14" s="361" t="s">
        <v>811</v>
      </c>
      <c r="G14" s="363" t="s">
        <v>263</v>
      </c>
    </row>
    <row r="15" spans="1:21" ht="22.5" x14ac:dyDescent="0.15">
      <c r="D15" s="326" t="s">
        <v>273</v>
      </c>
      <c r="E15" s="335" t="s">
        <v>264</v>
      </c>
      <c r="F15" s="362" t="s">
        <v>265</v>
      </c>
      <c r="G15" s="336"/>
    </row>
    <row r="16" spans="1:21" x14ac:dyDescent="0.15">
      <c r="D16" s="334" t="str">
        <f>D15&amp;".1"</f>
        <v>4.1.1</v>
      </c>
      <c r="E16" s="337" t="s">
        <v>3</v>
      </c>
      <c r="F16" s="361" t="str">
        <f>IF(region_name="","",region_name)</f>
        <v>Ямало-Ненецкий автономный округ</v>
      </c>
      <c r="G16" s="363" t="s">
        <v>266</v>
      </c>
    </row>
    <row r="17" spans="3:21" ht="22.5" x14ac:dyDescent="0.15">
      <c r="D17" s="326" t="s">
        <v>274</v>
      </c>
      <c r="E17" s="338" t="s">
        <v>267</v>
      </c>
      <c r="F17" s="361" t="s">
        <v>807</v>
      </c>
      <c r="G17" s="368" t="s">
        <v>268</v>
      </c>
    </row>
    <row r="18" spans="3:21" ht="56.25" x14ac:dyDescent="0.15">
      <c r="D18" s="326" t="s">
        <v>275</v>
      </c>
      <c r="E18" s="339" t="s">
        <v>269</v>
      </c>
      <c r="F18" s="361" t="s">
        <v>819</v>
      </c>
      <c r="G18" s="346" t="s">
        <v>332</v>
      </c>
    </row>
    <row r="19" spans="3:21" s="386" customFormat="1" x14ac:dyDescent="0.15">
      <c r="D19" s="352"/>
      <c r="E19" s="312"/>
      <c r="F19" s="312"/>
      <c r="G19" s="312"/>
      <c r="U19" s="245"/>
    </row>
    <row r="20" spans="3:21" s="56" customFormat="1" x14ac:dyDescent="0.15">
      <c r="C20" s="119">
        <v>25</v>
      </c>
      <c r="D20" s="490" t="s">
        <v>244</v>
      </c>
      <c r="E20" s="491"/>
      <c r="F20" s="491"/>
      <c r="G20" s="492"/>
      <c r="U20" s="250"/>
    </row>
    <row r="21" spans="3:21" ht="11.25" customHeight="1" x14ac:dyDescent="0.15">
      <c r="D21" s="483" t="s">
        <v>233</v>
      </c>
      <c r="E21" s="483"/>
      <c r="F21" s="483"/>
      <c r="G21" s="493" t="s">
        <v>234</v>
      </c>
    </row>
    <row r="22" spans="3:21" ht="11.25" customHeight="1" x14ac:dyDescent="0.15">
      <c r="D22" s="398" t="s">
        <v>25</v>
      </c>
      <c r="E22" s="329" t="s">
        <v>257</v>
      </c>
      <c r="F22" s="330" t="s">
        <v>223</v>
      </c>
      <c r="G22" s="494"/>
    </row>
    <row r="23" spans="3:21" ht="12" customHeight="1" x14ac:dyDescent="0.15">
      <c r="D23" s="347" t="s">
        <v>26</v>
      </c>
      <c r="E23" s="331">
        <v>2</v>
      </c>
      <c r="F23" s="332">
        <v>3</v>
      </c>
      <c r="G23" s="333">
        <v>4</v>
      </c>
    </row>
    <row r="24" spans="3:21" x14ac:dyDescent="0.15">
      <c r="D24" s="326">
        <v>1</v>
      </c>
      <c r="E24" s="335" t="s">
        <v>259</v>
      </c>
      <c r="F24" s="361" t="str">
        <f>IF(form_up_date="","",form_up_date)</f>
        <v>16.01.2020</v>
      </c>
      <c r="G24" s="363" t="s">
        <v>260</v>
      </c>
    </row>
    <row r="25" spans="3:21" ht="45" x14ac:dyDescent="0.15">
      <c r="D25" s="326" t="s">
        <v>271</v>
      </c>
      <c r="E25" s="335" t="s">
        <v>261</v>
      </c>
      <c r="F25" s="361" t="s">
        <v>818</v>
      </c>
      <c r="G25" s="336" t="s">
        <v>333</v>
      </c>
    </row>
    <row r="26" spans="3:21" ht="22.5" x14ac:dyDescent="0.15">
      <c r="D26" s="326" t="s">
        <v>272</v>
      </c>
      <c r="E26" s="335" t="s">
        <v>262</v>
      </c>
      <c r="F26" s="361" t="s">
        <v>398</v>
      </c>
      <c r="G26" s="363" t="s">
        <v>263</v>
      </c>
    </row>
    <row r="27" spans="3:21" ht="22.5" x14ac:dyDescent="0.15">
      <c r="D27" s="326" t="s">
        <v>273</v>
      </c>
      <c r="E27" s="335" t="s">
        <v>264</v>
      </c>
      <c r="F27" s="362" t="s">
        <v>265</v>
      </c>
      <c r="G27" s="336"/>
    </row>
    <row r="28" spans="3:21" x14ac:dyDescent="0.15">
      <c r="D28" s="334" t="str">
        <f>D27&amp;".1"</f>
        <v>4.1.1</v>
      </c>
      <c r="E28" s="337" t="s">
        <v>3</v>
      </c>
      <c r="F28" s="361" t="str">
        <f>IF(region_name="","",region_name)</f>
        <v>Ямало-Ненецкий автономный округ</v>
      </c>
      <c r="G28" s="363" t="s">
        <v>266</v>
      </c>
    </row>
    <row r="29" spans="3:21" ht="22.5" x14ac:dyDescent="0.15">
      <c r="D29" s="326" t="s">
        <v>274</v>
      </c>
      <c r="E29" s="338" t="s">
        <v>267</v>
      </c>
      <c r="F29" s="361" t="s">
        <v>807</v>
      </c>
      <c r="G29" s="368" t="s">
        <v>268</v>
      </c>
    </row>
    <row r="30" spans="3:21" ht="56.25" x14ac:dyDescent="0.15">
      <c r="D30" s="326" t="s">
        <v>275</v>
      </c>
      <c r="E30" s="339" t="s">
        <v>269</v>
      </c>
      <c r="F30" s="361" t="s">
        <v>819</v>
      </c>
      <c r="G30" s="346" t="s">
        <v>332</v>
      </c>
    </row>
    <row r="31" spans="3:21" s="386" customFormat="1" x14ac:dyDescent="0.15">
      <c r="D31" s="352"/>
      <c r="E31" s="312"/>
      <c r="F31" s="312"/>
      <c r="G31" s="312"/>
      <c r="U31" s="245"/>
    </row>
    <row r="32" spans="3:21" s="56" customFormat="1" x14ac:dyDescent="0.15">
      <c r="C32" s="119">
        <v>28</v>
      </c>
      <c r="D32" s="490" t="s">
        <v>244</v>
      </c>
      <c r="E32" s="491"/>
      <c r="F32" s="491"/>
      <c r="G32" s="492"/>
      <c r="U32" s="250"/>
    </row>
    <row r="33" spans="3:21" ht="11.25" customHeight="1" x14ac:dyDescent="0.15">
      <c r="D33" s="483" t="s">
        <v>233</v>
      </c>
      <c r="E33" s="483"/>
      <c r="F33" s="483"/>
      <c r="G33" s="493" t="s">
        <v>234</v>
      </c>
    </row>
    <row r="34" spans="3:21" ht="11.25" customHeight="1" x14ac:dyDescent="0.15">
      <c r="D34" s="398" t="s">
        <v>25</v>
      </c>
      <c r="E34" s="329" t="s">
        <v>257</v>
      </c>
      <c r="F34" s="330" t="s">
        <v>223</v>
      </c>
      <c r="G34" s="494"/>
    </row>
    <row r="35" spans="3:21" ht="12" customHeight="1" x14ac:dyDescent="0.15">
      <c r="D35" s="347" t="s">
        <v>26</v>
      </c>
      <c r="E35" s="331">
        <v>2</v>
      </c>
      <c r="F35" s="332">
        <v>3</v>
      </c>
      <c r="G35" s="333">
        <v>4</v>
      </c>
    </row>
    <row r="36" spans="3:21" x14ac:dyDescent="0.15">
      <c r="D36" s="326">
        <v>1</v>
      </c>
      <c r="E36" s="335" t="s">
        <v>259</v>
      </c>
      <c r="F36" s="361" t="str">
        <f>IF(form_up_date="","",form_up_date)</f>
        <v>16.01.2020</v>
      </c>
      <c r="G36" s="363" t="s">
        <v>260</v>
      </c>
    </row>
    <row r="37" spans="3:21" ht="45" x14ac:dyDescent="0.15">
      <c r="D37" s="326" t="s">
        <v>271</v>
      </c>
      <c r="E37" s="335" t="s">
        <v>261</v>
      </c>
      <c r="F37" s="361" t="s">
        <v>818</v>
      </c>
      <c r="G37" s="336" t="s">
        <v>333</v>
      </c>
    </row>
    <row r="38" spans="3:21" ht="22.5" x14ac:dyDescent="0.15">
      <c r="D38" s="326" t="s">
        <v>272</v>
      </c>
      <c r="E38" s="335" t="s">
        <v>262</v>
      </c>
      <c r="F38" s="361" t="s">
        <v>399</v>
      </c>
      <c r="G38" s="363" t="s">
        <v>263</v>
      </c>
    </row>
    <row r="39" spans="3:21" ht="22.5" x14ac:dyDescent="0.15">
      <c r="D39" s="326" t="s">
        <v>273</v>
      </c>
      <c r="E39" s="335" t="s">
        <v>264</v>
      </c>
      <c r="F39" s="362" t="s">
        <v>265</v>
      </c>
      <c r="G39" s="336"/>
    </row>
    <row r="40" spans="3:21" x14ac:dyDescent="0.15">
      <c r="D40" s="334" t="str">
        <f>D39&amp;".1"</f>
        <v>4.1.1</v>
      </c>
      <c r="E40" s="337" t="s">
        <v>3</v>
      </c>
      <c r="F40" s="361" t="str">
        <f>IF(region_name="","",region_name)</f>
        <v>Ямало-Ненецкий автономный округ</v>
      </c>
      <c r="G40" s="363" t="s">
        <v>266</v>
      </c>
    </row>
    <row r="41" spans="3:21" ht="22.5" x14ac:dyDescent="0.15">
      <c r="D41" s="326" t="s">
        <v>274</v>
      </c>
      <c r="E41" s="338" t="s">
        <v>267</v>
      </c>
      <c r="F41" s="361" t="s">
        <v>807</v>
      </c>
      <c r="G41" s="368" t="s">
        <v>268</v>
      </c>
    </row>
    <row r="42" spans="3:21" ht="56.25" x14ac:dyDescent="0.15">
      <c r="D42" s="326" t="s">
        <v>275</v>
      </c>
      <c r="E42" s="339" t="s">
        <v>269</v>
      </c>
      <c r="F42" s="361" t="s">
        <v>819</v>
      </c>
      <c r="G42" s="346" t="s">
        <v>332</v>
      </c>
    </row>
    <row r="43" spans="3:21" s="386" customFormat="1" x14ac:dyDescent="0.15">
      <c r="D43" s="352"/>
      <c r="E43" s="312"/>
      <c r="F43" s="312"/>
      <c r="G43" s="312"/>
      <c r="U43" s="245"/>
    </row>
    <row r="44" spans="3:21" s="56" customFormat="1" x14ac:dyDescent="0.15">
      <c r="C44" s="119">
        <v>31</v>
      </c>
      <c r="D44" s="490" t="s">
        <v>244</v>
      </c>
      <c r="E44" s="491"/>
      <c r="F44" s="491"/>
      <c r="G44" s="492"/>
      <c r="U44" s="250"/>
    </row>
    <row r="45" spans="3:21" ht="11.25" customHeight="1" x14ac:dyDescent="0.15">
      <c r="D45" s="483" t="s">
        <v>233</v>
      </c>
      <c r="E45" s="483"/>
      <c r="F45" s="483"/>
      <c r="G45" s="493" t="s">
        <v>234</v>
      </c>
    </row>
    <row r="46" spans="3:21" ht="11.25" customHeight="1" x14ac:dyDescent="0.15">
      <c r="D46" s="398" t="s">
        <v>25</v>
      </c>
      <c r="E46" s="329" t="s">
        <v>257</v>
      </c>
      <c r="F46" s="330" t="s">
        <v>223</v>
      </c>
      <c r="G46" s="494"/>
    </row>
    <row r="47" spans="3:21" ht="12" customHeight="1" x14ac:dyDescent="0.15">
      <c r="D47" s="347" t="s">
        <v>26</v>
      </c>
      <c r="E47" s="331">
        <v>2</v>
      </c>
      <c r="F47" s="332">
        <v>3</v>
      </c>
      <c r="G47" s="333">
        <v>4</v>
      </c>
    </row>
    <row r="48" spans="3:21" x14ac:dyDescent="0.15">
      <c r="D48" s="326">
        <v>1</v>
      </c>
      <c r="E48" s="335" t="s">
        <v>259</v>
      </c>
      <c r="F48" s="361" t="str">
        <f>IF(form_up_date="","",form_up_date)</f>
        <v>16.01.2020</v>
      </c>
      <c r="G48" s="363" t="s">
        <v>260</v>
      </c>
    </row>
    <row r="49" spans="3:21" ht="45" x14ac:dyDescent="0.15">
      <c r="D49" s="326" t="s">
        <v>271</v>
      </c>
      <c r="E49" s="335" t="s">
        <v>261</v>
      </c>
      <c r="F49" s="361" t="s">
        <v>818</v>
      </c>
      <c r="G49" s="336" t="s">
        <v>333</v>
      </c>
    </row>
    <row r="50" spans="3:21" ht="22.5" x14ac:dyDescent="0.15">
      <c r="D50" s="326" t="s">
        <v>272</v>
      </c>
      <c r="E50" s="335" t="s">
        <v>262</v>
      </c>
      <c r="F50" s="361" t="s">
        <v>391</v>
      </c>
      <c r="G50" s="363" t="s">
        <v>263</v>
      </c>
    </row>
    <row r="51" spans="3:21" ht="22.5" x14ac:dyDescent="0.15">
      <c r="D51" s="326" t="s">
        <v>273</v>
      </c>
      <c r="E51" s="335" t="s">
        <v>264</v>
      </c>
      <c r="F51" s="362" t="s">
        <v>265</v>
      </c>
      <c r="G51" s="336"/>
    </row>
    <row r="52" spans="3:21" x14ac:dyDescent="0.15">
      <c r="D52" s="334" t="str">
        <f>D51&amp;".1"</f>
        <v>4.1.1</v>
      </c>
      <c r="E52" s="337" t="s">
        <v>3</v>
      </c>
      <c r="F52" s="361" t="str">
        <f>IF(region_name="","",region_name)</f>
        <v>Ямало-Ненецкий автономный округ</v>
      </c>
      <c r="G52" s="363" t="s">
        <v>266</v>
      </c>
    </row>
    <row r="53" spans="3:21" ht="22.5" x14ac:dyDescent="0.15">
      <c r="D53" s="326" t="s">
        <v>274</v>
      </c>
      <c r="E53" s="338" t="s">
        <v>267</v>
      </c>
      <c r="F53" s="361" t="s">
        <v>807</v>
      </c>
      <c r="G53" s="368" t="s">
        <v>268</v>
      </c>
    </row>
    <row r="54" spans="3:21" ht="56.25" x14ac:dyDescent="0.15">
      <c r="D54" s="326" t="s">
        <v>275</v>
      </c>
      <c r="E54" s="339" t="s">
        <v>269</v>
      </c>
      <c r="F54" s="361" t="s">
        <v>819</v>
      </c>
      <c r="G54" s="346" t="s">
        <v>332</v>
      </c>
    </row>
    <row r="55" spans="3:21" s="386" customFormat="1" x14ac:dyDescent="0.15">
      <c r="D55" s="352"/>
      <c r="E55" s="312"/>
      <c r="F55" s="312"/>
      <c r="G55" s="312"/>
      <c r="U55" s="245"/>
    </row>
    <row r="56" spans="3:21" s="56" customFormat="1" x14ac:dyDescent="0.15">
      <c r="C56" s="119">
        <v>34</v>
      </c>
      <c r="D56" s="490" t="s">
        <v>244</v>
      </c>
      <c r="E56" s="491"/>
      <c r="F56" s="491"/>
      <c r="G56" s="492"/>
      <c r="U56" s="250"/>
    </row>
    <row r="57" spans="3:21" ht="11.25" customHeight="1" x14ac:dyDescent="0.15">
      <c r="D57" s="483" t="s">
        <v>233</v>
      </c>
      <c r="E57" s="483"/>
      <c r="F57" s="483"/>
      <c r="G57" s="493" t="s">
        <v>234</v>
      </c>
    </row>
    <row r="58" spans="3:21" ht="11.25" customHeight="1" x14ac:dyDescent="0.15">
      <c r="D58" s="398" t="s">
        <v>25</v>
      </c>
      <c r="E58" s="329" t="s">
        <v>257</v>
      </c>
      <c r="F58" s="330" t="s">
        <v>223</v>
      </c>
      <c r="G58" s="494"/>
    </row>
    <row r="59" spans="3:21" ht="12" customHeight="1" x14ac:dyDescent="0.15">
      <c r="D59" s="347" t="s">
        <v>26</v>
      </c>
      <c r="E59" s="331">
        <v>2</v>
      </c>
      <c r="F59" s="332">
        <v>3</v>
      </c>
      <c r="G59" s="333">
        <v>4</v>
      </c>
    </row>
    <row r="60" spans="3:21" x14ac:dyDescent="0.15">
      <c r="D60" s="326">
        <v>1</v>
      </c>
      <c r="E60" s="335" t="s">
        <v>259</v>
      </c>
      <c r="F60" s="361" t="str">
        <f>IF(form_up_date="","",form_up_date)</f>
        <v>16.01.2020</v>
      </c>
      <c r="G60" s="363" t="s">
        <v>260</v>
      </c>
    </row>
    <row r="61" spans="3:21" ht="45" x14ac:dyDescent="0.15">
      <c r="D61" s="326" t="s">
        <v>271</v>
      </c>
      <c r="E61" s="335" t="s">
        <v>261</v>
      </c>
      <c r="F61" s="361" t="s">
        <v>818</v>
      </c>
      <c r="G61" s="336" t="s">
        <v>333</v>
      </c>
    </row>
    <row r="62" spans="3:21" ht="22.5" x14ac:dyDescent="0.15">
      <c r="D62" s="326" t="s">
        <v>272</v>
      </c>
      <c r="E62" s="335" t="s">
        <v>262</v>
      </c>
      <c r="F62" s="361" t="s">
        <v>392</v>
      </c>
      <c r="G62" s="363" t="s">
        <v>263</v>
      </c>
    </row>
    <row r="63" spans="3:21" ht="22.5" x14ac:dyDescent="0.15">
      <c r="D63" s="326" t="s">
        <v>273</v>
      </c>
      <c r="E63" s="335" t="s">
        <v>264</v>
      </c>
      <c r="F63" s="362" t="s">
        <v>265</v>
      </c>
      <c r="G63" s="336"/>
    </row>
    <row r="64" spans="3:21" x14ac:dyDescent="0.15">
      <c r="D64" s="334" t="str">
        <f>D63&amp;".1"</f>
        <v>4.1.1</v>
      </c>
      <c r="E64" s="337" t="s">
        <v>3</v>
      </c>
      <c r="F64" s="361" t="str">
        <f>IF(region_name="","",region_name)</f>
        <v>Ямало-Ненецкий автономный округ</v>
      </c>
      <c r="G64" s="363" t="s">
        <v>266</v>
      </c>
    </row>
    <row r="65" spans="1:7" ht="22.5" x14ac:dyDescent="0.15">
      <c r="D65" s="326" t="s">
        <v>274</v>
      </c>
      <c r="E65" s="338" t="s">
        <v>267</v>
      </c>
      <c r="F65" s="361" t="s">
        <v>807</v>
      </c>
      <c r="G65" s="368" t="s">
        <v>268</v>
      </c>
    </row>
    <row r="66" spans="1:7" ht="56.25" x14ac:dyDescent="0.15">
      <c r="D66" s="326" t="s">
        <v>275</v>
      </c>
      <c r="E66" s="339" t="s">
        <v>269</v>
      </c>
      <c r="F66" s="361" t="s">
        <v>819</v>
      </c>
      <c r="G66" s="346" t="s">
        <v>332</v>
      </c>
    </row>
    <row r="67" spans="1:7" x14ac:dyDescent="0.15">
      <c r="A67" s="18"/>
      <c r="D67" s="340"/>
      <c r="E67" s="341"/>
      <c r="F67" s="342"/>
      <c r="G67" s="343"/>
    </row>
    <row r="68" spans="1:7" x14ac:dyDescent="0.15">
      <c r="A68" s="18"/>
      <c r="D68" s="344"/>
      <c r="E68" s="495" t="s">
        <v>270</v>
      </c>
      <c r="F68" s="495"/>
      <c r="G68" s="345"/>
    </row>
  </sheetData>
  <sheetProtection password="FA9C" sheet="1" objects="1" scenarios="1" formatColumns="0" formatRows="0"/>
  <mergeCells count="18">
    <mergeCell ref="G33:G34"/>
    <mergeCell ref="G45:G46"/>
    <mergeCell ref="D56:G56"/>
    <mergeCell ref="D57:F57"/>
    <mergeCell ref="G57:G58"/>
    <mergeCell ref="E68:F68"/>
    <mergeCell ref="D5:G5"/>
    <mergeCell ref="D6:G6"/>
    <mergeCell ref="D8:G8"/>
    <mergeCell ref="D9:F9"/>
    <mergeCell ref="G9:G10"/>
    <mergeCell ref="D44:G44"/>
    <mergeCell ref="D45:F45"/>
    <mergeCell ref="D20:G20"/>
    <mergeCell ref="D21:F21"/>
    <mergeCell ref="G21:G22"/>
    <mergeCell ref="D32:G32"/>
    <mergeCell ref="D33:F33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67:G68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V18"/>
  <sheetViews>
    <sheetView showGridLines="0" tabSelected="1" topLeftCell="C4" zoomScaleNormal="100" workbookViewId="0">
      <selection activeCell="H17" sqref="H17"/>
    </sheetView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11" width="40.7109375" style="18" customWidth="1"/>
    <col min="12" max="12" width="93.42578125" style="179" customWidth="1"/>
    <col min="13" max="21" width="10.5703125" style="18"/>
    <col min="22" max="22" width="10.5703125" style="238"/>
    <col min="23" max="16384" width="10.5703125" style="18"/>
  </cols>
  <sheetData>
    <row r="1" spans="1:22" s="179" customFormat="1" ht="15" hidden="1" customHeight="1" x14ac:dyDescent="0.15">
      <c r="C1" s="226"/>
      <c r="G1" s="179">
        <v>4</v>
      </c>
      <c r="H1" s="179">
        <v>5</v>
      </c>
      <c r="I1" s="179">
        <v>6</v>
      </c>
      <c r="J1" s="179">
        <v>7</v>
      </c>
      <c r="K1" s="179">
        <v>8</v>
      </c>
      <c r="V1" s="239"/>
    </row>
    <row r="2" spans="1:22" ht="56.25" hidden="1" x14ac:dyDescent="0.15">
      <c r="D2" s="326"/>
      <c r="E2" s="359"/>
      <c r="F2" s="365" t="s">
        <v>71</v>
      </c>
      <c r="G2" s="327"/>
      <c r="H2" s="327"/>
      <c r="I2" s="327"/>
      <c r="J2" s="327"/>
      <c r="K2" s="327"/>
      <c r="L2" s="319" t="s">
        <v>344</v>
      </c>
    </row>
    <row r="3" spans="1:22" s="179" customFormat="1" ht="15" hidden="1" customHeight="1" x14ac:dyDescent="0.15">
      <c r="C3" s="226"/>
      <c r="V3" s="239"/>
    </row>
    <row r="4" spans="1:22" ht="11.25" customHeight="1" x14ac:dyDescent="0.15">
      <c r="C4" s="71"/>
      <c r="D4" s="72"/>
      <c r="E4" s="72"/>
      <c r="F4" s="72"/>
      <c r="G4" s="72"/>
      <c r="H4" s="72"/>
      <c r="I4" s="72"/>
      <c r="J4" s="72"/>
      <c r="K4" s="72"/>
    </row>
    <row r="5" spans="1:22" ht="36.75" customHeight="1" x14ac:dyDescent="0.15">
      <c r="C5" s="71"/>
      <c r="D5" s="486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86"/>
      <c r="F5" s="486"/>
      <c r="G5" s="486"/>
      <c r="H5" s="373"/>
      <c r="I5" s="373"/>
      <c r="J5" s="373"/>
      <c r="K5" s="373"/>
      <c r="L5" s="228"/>
    </row>
    <row r="6" spans="1:22" ht="15" customHeight="1" x14ac:dyDescent="0.15">
      <c r="C6" s="71"/>
      <c r="D6" s="487" t="str">
        <f>IF(org=0,"Не определено",org)</f>
        <v>АО "Салехардэнерго"</v>
      </c>
      <c r="E6" s="487"/>
      <c r="F6" s="487"/>
      <c r="G6" s="487"/>
      <c r="H6" s="373"/>
      <c r="I6" s="373"/>
      <c r="J6" s="373"/>
      <c r="K6" s="373"/>
      <c r="L6" s="228"/>
    </row>
    <row r="7" spans="1:22" ht="11.25" customHeight="1" x14ac:dyDescent="0.15">
      <c r="C7" s="71"/>
      <c r="D7" s="72"/>
      <c r="E7" s="72"/>
      <c r="F7" s="72"/>
      <c r="G7" s="228">
        <v>22</v>
      </c>
      <c r="H7" s="228">
        <v>25</v>
      </c>
      <c r="I7" s="228">
        <v>28</v>
      </c>
      <c r="J7" s="228">
        <v>31</v>
      </c>
      <c r="K7" s="228">
        <v>34</v>
      </c>
    </row>
    <row r="8" spans="1:22" ht="123.75" x14ac:dyDescent="0.15">
      <c r="C8" s="71"/>
      <c r="D8" s="442" t="s">
        <v>25</v>
      </c>
      <c r="E8" s="488" t="s">
        <v>257</v>
      </c>
      <c r="F8" s="488" t="s">
        <v>159</v>
      </c>
      <c r="G8" s="321" t="s">
        <v>813</v>
      </c>
      <c r="H8" s="395" t="s">
        <v>814</v>
      </c>
      <c r="I8" s="395" t="s">
        <v>815</v>
      </c>
      <c r="J8" s="395" t="s">
        <v>816</v>
      </c>
      <c r="K8" s="395" t="s">
        <v>817</v>
      </c>
      <c r="L8" s="482" t="s">
        <v>234</v>
      </c>
    </row>
    <row r="9" spans="1:22" ht="21" customHeight="1" x14ac:dyDescent="0.15">
      <c r="C9" s="71"/>
      <c r="D9" s="442"/>
      <c r="E9" s="488"/>
      <c r="F9" s="488"/>
      <c r="G9" s="322" t="s">
        <v>223</v>
      </c>
      <c r="H9" s="397" t="s">
        <v>223</v>
      </c>
      <c r="I9" s="397" t="s">
        <v>223</v>
      </c>
      <c r="J9" s="397" t="s">
        <v>223</v>
      </c>
      <c r="K9" s="397" t="s">
        <v>223</v>
      </c>
      <c r="L9" s="483"/>
    </row>
    <row r="10" spans="1:22" ht="11.25" hidden="1" customHeight="1" x14ac:dyDescent="0.15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 t="str">
        <f>H1&amp;".1"</f>
        <v>5.1</v>
      </c>
      <c r="I10" s="227" t="str">
        <f>I1&amp;".1"</f>
        <v>6.1</v>
      </c>
      <c r="J10" s="227" t="str">
        <f>J1&amp;".1"</f>
        <v>7.1</v>
      </c>
      <c r="K10" s="227" t="str">
        <f>K1&amp;".1"</f>
        <v>8.1</v>
      </c>
      <c r="L10" s="319"/>
    </row>
    <row r="11" spans="1:22" ht="22.5" x14ac:dyDescent="0.15">
      <c r="A11" s="18"/>
      <c r="C11" s="39"/>
      <c r="D11" s="173">
        <v>1</v>
      </c>
      <c r="E11" s="224" t="s">
        <v>160</v>
      </c>
      <c r="F11" s="173" t="s">
        <v>255</v>
      </c>
      <c r="G11" s="323">
        <v>0</v>
      </c>
      <c r="H11" s="323">
        <v>5</v>
      </c>
      <c r="I11" s="323">
        <v>0</v>
      </c>
      <c r="J11" s="323">
        <v>0</v>
      </c>
      <c r="K11" s="323">
        <v>0</v>
      </c>
      <c r="L11" s="319" t="s">
        <v>341</v>
      </c>
    </row>
    <row r="12" spans="1:22" ht="22.5" x14ac:dyDescent="0.15">
      <c r="A12" s="18"/>
      <c r="C12" s="39"/>
      <c r="D12" s="173">
        <v>2</v>
      </c>
      <c r="E12" s="225" t="s">
        <v>161</v>
      </c>
      <c r="F12" s="258" t="s">
        <v>255</v>
      </c>
      <c r="G12" s="323">
        <v>0</v>
      </c>
      <c r="H12" s="323">
        <v>6</v>
      </c>
      <c r="I12" s="323">
        <v>0</v>
      </c>
      <c r="J12" s="323">
        <v>0</v>
      </c>
      <c r="K12" s="323">
        <v>0</v>
      </c>
      <c r="L12" s="319" t="s">
        <v>342</v>
      </c>
    </row>
    <row r="13" spans="1:22" ht="22.5" x14ac:dyDescent="0.15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23">
        <v>0</v>
      </c>
      <c r="I13" s="323">
        <v>0</v>
      </c>
      <c r="J13" s="323">
        <v>0</v>
      </c>
      <c r="K13" s="323">
        <v>0</v>
      </c>
      <c r="L13" s="319" t="s">
        <v>343</v>
      </c>
    </row>
    <row r="14" spans="1:22" ht="45" x14ac:dyDescent="0.15">
      <c r="A14" s="18"/>
      <c r="C14" s="39"/>
      <c r="D14" s="258">
        <v>4</v>
      </c>
      <c r="E14" s="260" t="s">
        <v>254</v>
      </c>
      <c r="F14" s="258" t="s">
        <v>265</v>
      </c>
      <c r="G14" s="356"/>
      <c r="H14" s="356"/>
      <c r="I14" s="356"/>
      <c r="J14" s="356"/>
      <c r="K14" s="356"/>
      <c r="L14" s="319" t="s">
        <v>346</v>
      </c>
    </row>
    <row r="15" spans="1:22" ht="67.5" x14ac:dyDescent="0.15">
      <c r="A15" s="18"/>
      <c r="C15" s="39"/>
      <c r="D15" s="258">
        <v>5</v>
      </c>
      <c r="E15" s="260" t="s">
        <v>340</v>
      </c>
      <c r="F15" s="258" t="s">
        <v>71</v>
      </c>
      <c r="G15" s="324">
        <f>SUM(G16:G18)</f>
        <v>0</v>
      </c>
      <c r="H15" s="324">
        <f>SUM(H16:H18)</f>
        <v>47.488</v>
      </c>
      <c r="I15" s="324">
        <f>SUM(I16:I18)</f>
        <v>0</v>
      </c>
      <c r="J15" s="324">
        <f>SUM(J16:J18)</f>
        <v>0</v>
      </c>
      <c r="K15" s="324">
        <f>SUM(K16:K18)</f>
        <v>0</v>
      </c>
      <c r="L15" s="319" t="s">
        <v>345</v>
      </c>
    </row>
    <row r="16" spans="1:22" ht="15" hidden="1" customHeight="1" x14ac:dyDescent="0.15">
      <c r="D16" s="72" t="s">
        <v>256</v>
      </c>
      <c r="E16" s="223"/>
      <c r="F16" s="72"/>
      <c r="G16" s="72"/>
      <c r="H16" s="72"/>
      <c r="I16" s="72"/>
      <c r="J16" s="72"/>
      <c r="K16" s="72"/>
    </row>
    <row r="17" spans="1:22" ht="56.25" x14ac:dyDescent="0.15">
      <c r="C17" s="154"/>
      <c r="D17" s="326" t="s">
        <v>283</v>
      </c>
      <c r="E17" s="358" t="s">
        <v>820</v>
      </c>
      <c r="F17" s="365" t="s">
        <v>71</v>
      </c>
      <c r="G17" s="327"/>
      <c r="H17" s="327">
        <v>47.488</v>
      </c>
      <c r="I17" s="327"/>
      <c r="J17" s="327"/>
      <c r="K17" s="327"/>
      <c r="L17" s="319" t="s">
        <v>344</v>
      </c>
    </row>
    <row r="18" spans="1:22" ht="11.25" x14ac:dyDescent="0.15">
      <c r="A18" s="18"/>
      <c r="C18" s="18"/>
      <c r="D18" s="277"/>
      <c r="E18" s="181" t="s">
        <v>347</v>
      </c>
      <c r="F18" s="320"/>
      <c r="G18" s="320"/>
      <c r="H18" s="320"/>
      <c r="I18" s="320"/>
      <c r="J18" s="320"/>
      <c r="K18" s="320"/>
      <c r="L18" s="325"/>
      <c r="V18" s="18"/>
    </row>
  </sheetData>
  <sheetProtection password="FA9C" sheet="1" objects="1" scenarios="1" formatColumns="0" formatRows="0"/>
  <mergeCells count="6">
    <mergeCell ref="L8:L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E17 E2 G14:K14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K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:K2 G17:K17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8" scale="66" fitToHeight="0" orientation="landscape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187</vt:i4>
      </vt:variant>
    </vt:vector>
  </HeadingPairs>
  <TitlesOfParts>
    <vt:vector size="195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obj_List01_25</vt:lpstr>
      <vt:lpstr>obj_List01_28</vt:lpstr>
      <vt:lpstr>obj_List01_31</vt:lpstr>
      <vt:lpstr>obj_List01_34</vt:lpstr>
      <vt:lpstr>obj_List02_22</vt:lpstr>
      <vt:lpstr>obj_List02_25</vt:lpstr>
      <vt:lpstr>obj_List02_28</vt:lpstr>
      <vt:lpstr>obj_List02_31</vt:lpstr>
      <vt:lpstr>obj_List02_34</vt:lpstr>
      <vt:lpstr>obj_List05_22</vt:lpstr>
      <vt:lpstr>obj_List05_25</vt:lpstr>
      <vt:lpstr>obj_List05_28</vt:lpstr>
      <vt:lpstr>obj_List05_31</vt:lpstr>
      <vt:lpstr>obj_List05_34</vt:lpstr>
      <vt:lpstr>obj_List06_22</vt:lpstr>
      <vt:lpstr>obj_List06_25</vt:lpstr>
      <vt:lpstr>obj_List06_28</vt:lpstr>
      <vt:lpstr>obj_List06_31</vt:lpstr>
      <vt:lpstr>obj_List06_34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cp:lastModifiedBy>yaminov</cp:lastModifiedBy>
  <cp:lastPrinted>2020-01-16T04:14:39Z</cp:lastPrinted>
  <dcterms:created xsi:type="dcterms:W3CDTF">2014-08-18T08:57:48Z</dcterms:created>
  <dcterms:modified xsi:type="dcterms:W3CDTF">2020-01-21T05:12:16Z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