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15" windowWidth="19095" windowHeight="10320"/>
  </bookViews>
  <sheets>
    <sheet name="п.20 п.п. г" sheetId="1" r:id="rId1"/>
  </sheets>
  <definedNames>
    <definedName name="_xlnm.Print_Area" localSheetId="0">'п.20 п.п. г'!$A$1:$H$14</definedName>
  </definedNames>
  <calcPr calcId="125725"/>
</workbook>
</file>

<file path=xl/calcChain.xml><?xml version="1.0" encoding="utf-8"?>
<calcChain xmlns="http://schemas.openxmlformats.org/spreadsheetml/2006/main">
  <c r="G14" i="1"/>
  <c r="G11"/>
  <c r="H14"/>
  <c r="H12"/>
  <c r="E10"/>
  <c r="F10"/>
  <c r="D10"/>
  <c r="G10" l="1"/>
  <c r="G13" s="1"/>
  <c r="H13" s="1"/>
  <c r="H11"/>
  <c r="H10" s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<sst xmlns="http://schemas.openxmlformats.org/spreadsheetml/2006/main" count="27" uniqueCount="22">
  <si>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</si>
  <si>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</si>
  <si>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</si>
  <si>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</si>
  <si>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</si>
  <si>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</si>
  <si>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</si>
  <si>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</si>
  <si>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</si>
  <si>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</si>
  <si>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</si>
  <si>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</si>
  <si>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</si>
  <si>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</si>
  <si>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</si>
  <si>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</si>
  <si>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</si>
  <si>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</si>
  <si>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Субъект РФ: Тюменская область</t>
  </si>
  <si>
    <t>АО "Салехардэнерго"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</si>
  <si>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</si>
  <si>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июль  2019 года</t>
  </si>
</sst>
</file>

<file path=xl/styles.xml><?xml version="1.0" encoding="utf-8"?>
<styleSheet xmlns="http://schemas.openxmlformats.org/spreadsheetml/2006/main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\€#,##0.00;&quot;-€&quot;#,##0.00"/>
    <numFmt numFmtId="168" formatCode="_-* #,##0.00_р_._-;\-* #,##0.00_р_._-;_-* \-??_р_._-;_-@_-"/>
    <numFmt numFmtId="169" formatCode="_-* #,##0.00&quot;р.&quot;_-;\-* #,##0.00&quot;р.&quot;_-;_-* \-??&quot;р.&quot;_-;_-@_-"/>
    <numFmt numFmtId="170" formatCode="_-* #,##0_-;\-* #,##0_-;_-* \-_-;_-@_-"/>
    <numFmt numFmtId="171" formatCode="_-* #,##0.00_-;\-* #,##0.00_-;_-* \-??_-;_-@_-"/>
    <numFmt numFmtId="172" formatCode="\$#,##0_);[Red]&quot;($&quot;#,##0\)"/>
    <numFmt numFmtId="173" formatCode="_-\$* #,##0.00_-;&quot;-$&quot;* #,##0.00_-;_-\$* \-??_-;_-@_-"/>
    <numFmt numFmtId="174" formatCode="General_)"/>
    <numFmt numFmtId="175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43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69" fontId="34" fillId="0" borderId="0">
      <protection locked="0"/>
    </xf>
    <xf numFmtId="169" fontId="34" fillId="0" borderId="0">
      <protection locked="0"/>
    </xf>
    <xf numFmtId="169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0" fontId="37" fillId="0" borderId="0" applyFill="0" applyBorder="0" applyAlignment="0" applyProtection="0"/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4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4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5" fontId="37" fillId="0" borderId="0" applyFill="0" applyBorder="0" applyAlignment="0" applyProtection="0"/>
    <xf numFmtId="168" fontId="37" fillId="0" borderId="0" applyFill="0" applyBorder="0" applyAlignment="0" applyProtection="0"/>
    <xf numFmtId="164" fontId="22" fillId="0" borderId="0" applyFill="0" applyBorder="0" applyAlignment="0" applyProtection="0"/>
    <xf numFmtId="167" fontId="23" fillId="0" borderId="0" applyFill="0" applyBorder="0" applyAlignment="0" applyProtection="0"/>
    <xf numFmtId="167" fontId="23" fillId="0" borderId="0" applyFill="0" applyBorder="0" applyAlignment="0" applyProtection="0"/>
    <xf numFmtId="167" fontId="23" fillId="0" borderId="0" applyFill="0" applyBorder="0" applyAlignment="0" applyProtection="0"/>
    <xf numFmtId="167" fontId="23" fillId="0" borderId="0" applyFill="0" applyBorder="0" applyAlignment="0" applyProtection="0"/>
    <xf numFmtId="168" fontId="23" fillId="0" borderId="0" applyFill="0" applyBorder="0" applyAlignment="0" applyProtection="0"/>
    <xf numFmtId="164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69" fontId="34" fillId="0" borderId="0">
      <protection locked="0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6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6" fontId="49" fillId="0" borderId="23" xfId="0" applyNumberFormat="1" applyFont="1" applyFill="1" applyBorder="1" applyAlignment="1">
      <alignment horizontal="right" vertical="center"/>
    </xf>
    <xf numFmtId="166" fontId="49" fillId="0" borderId="15" xfId="0" applyNumberFormat="1" applyFont="1" applyFill="1" applyBorder="1" applyAlignment="1">
      <alignment horizontal="right" vertical="center"/>
    </xf>
    <xf numFmtId="166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5" fontId="9" fillId="0" borderId="0" xfId="0" applyNumberFormat="1" applyFont="1" applyFill="1" applyBorder="1"/>
    <xf numFmtId="165" fontId="9" fillId="0" borderId="0" xfId="0" applyNumberFormat="1" applyFont="1" applyBorder="1"/>
    <xf numFmtId="165" fontId="46" fillId="0" borderId="0" xfId="0" applyNumberFormat="1" applyFont="1" applyBorder="1"/>
    <xf numFmtId="166" fontId="50" fillId="0" borderId="2" xfId="0" applyNumberFormat="1" applyFont="1" applyBorder="1" applyAlignment="1">
      <alignment horizontal="right" vertical="center"/>
    </xf>
    <xf numFmtId="166" fontId="50" fillId="0" borderId="5" xfId="0" applyNumberFormat="1" applyFont="1" applyBorder="1" applyAlignment="1">
      <alignment horizontal="right" vertical="center"/>
    </xf>
    <xf numFmtId="166" fontId="49" fillId="0" borderId="8" xfId="0" applyNumberFormat="1" applyFont="1" applyBorder="1" applyAlignment="1">
      <alignment horizontal="right" vertical="center"/>
    </xf>
    <xf numFmtId="165" fontId="3" fillId="0" borderId="0" xfId="0" applyNumberFormat="1" applyFont="1" applyBorder="1"/>
    <xf numFmtId="166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6" fontId="49" fillId="0" borderId="24" xfId="0" applyNumberFormat="1" applyFont="1" applyFill="1" applyBorder="1" applyAlignment="1">
      <alignment horizontal="right" vertical="center"/>
    </xf>
    <xf numFmtId="166" fontId="49" fillId="0" borderId="26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/>
    <cellStyle name="_tipogr_end_Баланс_ЭК_2011" xfId="34"/>
    <cellStyle name="_tipogr_end_СхемаКЭ_2009_fakt" xfId="35"/>
    <cellStyle name="_tipogr_end_СхемаКЭ_2010(расчет)" xfId="36"/>
    <cellStyle name="_в отчет" xfId="37"/>
    <cellStyle name="_в отчет_Баланс_ЭК_2011" xfId="38"/>
    <cellStyle name="_в отчет_СхемаКЭ_2009_fakt" xfId="39"/>
    <cellStyle name="_в отчет_СхемаКЭ_2010(расчет)" xfId="40"/>
    <cellStyle name="_Расчет 0,4 кВ" xfId="41"/>
    <cellStyle name="_Расчет 0,4 кВ_Баланс_ЭК_2011" xfId="42"/>
    <cellStyle name="_Расчет 0,4 кВ_СхемаКЭ_2009_fakt" xfId="43"/>
    <cellStyle name="_Расчет 0,4 кВ_СхемаКЭ_2010(расчет)" xfId="44"/>
    <cellStyle name="”ќђќ‘ћ‚›‰" xfId="45"/>
    <cellStyle name="”љ‘ђћ‚ђќќ›‰" xfId="46"/>
    <cellStyle name="„…ќ…†ќ›‰" xfId="47"/>
    <cellStyle name="‡ђѓћ‹ћ‚ћљ1" xfId="48"/>
    <cellStyle name="‡ђѓћ‹ћ‚ћљ2" xfId="49"/>
    <cellStyle name="’ћѓћ‚›‰" xfId="50"/>
    <cellStyle name="50%" xfId="51"/>
    <cellStyle name="75%" xfId="52"/>
    <cellStyle name="Comma [0]_Avtodet1" xfId="53"/>
    <cellStyle name="Comma_Avtodet1" xfId="54"/>
    <cellStyle name="Currency [0]" xfId="55"/>
    <cellStyle name="Currency_Avtodet1" xfId="56"/>
    <cellStyle name="Normal_ASUS" xfId="57"/>
    <cellStyle name="Normal1" xfId="58"/>
    <cellStyle name="normбlnн_laroux" xfId="59"/>
    <cellStyle name="Price_Body" xfId="60"/>
    <cellStyle name="S0" xfId="3"/>
    <cellStyle name="S0 2" xfId="4"/>
    <cellStyle name="S0 2 2" xfId="62"/>
    <cellStyle name="S0 3" xfId="61"/>
    <cellStyle name="S1" xfId="5"/>
    <cellStyle name="S1 2" xfId="6"/>
    <cellStyle name="S1 2 2" xfId="64"/>
    <cellStyle name="S1 3" xfId="63"/>
    <cellStyle name="S10" xfId="7"/>
    <cellStyle name="S10 2" xfId="8"/>
    <cellStyle name="S10 2 2" xfId="66"/>
    <cellStyle name="S10 3" xfId="65"/>
    <cellStyle name="S11" xfId="2"/>
    <cellStyle name="S11 2" xfId="68"/>
    <cellStyle name="S11 3" xfId="67"/>
    <cellStyle name="S12" xfId="9"/>
    <cellStyle name="S12 2" xfId="70"/>
    <cellStyle name="S12 3" xfId="69"/>
    <cellStyle name="S13" xfId="10"/>
    <cellStyle name="S13 2" xfId="72"/>
    <cellStyle name="S13 3" xfId="71"/>
    <cellStyle name="S14" xfId="11"/>
    <cellStyle name="S14 2" xfId="74"/>
    <cellStyle name="S14 3" xfId="73"/>
    <cellStyle name="S15" xfId="12"/>
    <cellStyle name="S15 2" xfId="75"/>
    <cellStyle name="S2" xfId="13"/>
    <cellStyle name="S2 2" xfId="14"/>
    <cellStyle name="S2 2 2" xfId="77"/>
    <cellStyle name="S2 3" xfId="76"/>
    <cellStyle name="S3" xfId="15"/>
    <cellStyle name="S3 2" xfId="16"/>
    <cellStyle name="S3 2 2" xfId="79"/>
    <cellStyle name="S3 3" xfId="78"/>
    <cellStyle name="S4" xfId="17"/>
    <cellStyle name="S4 2" xfId="18"/>
    <cellStyle name="S4 2 2" xfId="81"/>
    <cellStyle name="S4 3" xfId="80"/>
    <cellStyle name="S5" xfId="19"/>
    <cellStyle name="S5 2" xfId="20"/>
    <cellStyle name="S5 2 2" xfId="83"/>
    <cellStyle name="S5 3" xfId="82"/>
    <cellStyle name="S5_Март" xfId="1"/>
    <cellStyle name="S6" xfId="21"/>
    <cellStyle name="S6 2" xfId="22"/>
    <cellStyle name="S6 2 2" xfId="85"/>
    <cellStyle name="S6 3" xfId="84"/>
    <cellStyle name="S7" xfId="23"/>
    <cellStyle name="S7 2" xfId="24"/>
    <cellStyle name="S7 2 2" xfId="87"/>
    <cellStyle name="S7 3" xfId="86"/>
    <cellStyle name="S8" xfId="25"/>
    <cellStyle name="S8 2" xfId="26"/>
    <cellStyle name="S8 2 2" xfId="89"/>
    <cellStyle name="S8 3" xfId="88"/>
    <cellStyle name="S9" xfId="27"/>
    <cellStyle name="S9 2" xfId="28"/>
    <cellStyle name="S9 2 2" xfId="91"/>
    <cellStyle name="S9 3" xfId="90"/>
    <cellStyle name="Беззащитный" xfId="92"/>
    <cellStyle name="Заголовок" xfId="93"/>
    <cellStyle name="Заголовок таблицы" xfId="94"/>
    <cellStyle name="ЗаголовокСтолбца" xfId="95"/>
    <cellStyle name="Защитный" xfId="96"/>
    <cellStyle name="Значение" xfId="97"/>
    <cellStyle name="Мои наименования показателей" xfId="98"/>
    <cellStyle name="Мой заголовок" xfId="99"/>
    <cellStyle name="Мой заголовок листа" xfId="100"/>
    <cellStyle name="Обычный" xfId="0" builtinId="0"/>
    <cellStyle name="Обычный 10" xfId="32"/>
    <cellStyle name="Обычный 2" xfId="29"/>
    <cellStyle name="Обычный 2 2" xfId="102"/>
    <cellStyle name="Обычный 2 3" xfId="101"/>
    <cellStyle name="Обычный 2 4" xfId="30"/>
    <cellStyle name="Обычный 3" xfId="103"/>
    <cellStyle name="Обычный 4" xfId="104"/>
    <cellStyle name="Обычный 4 2" xfId="105"/>
    <cellStyle name="Обычный 5" xfId="106"/>
    <cellStyle name="Обычный 6" xfId="107"/>
    <cellStyle name="Обычный 7" xfId="108"/>
    <cellStyle name="Обычный 8" xfId="109"/>
    <cellStyle name="Обычный 9" xfId="110"/>
    <cellStyle name="Процентный 2" xfId="111"/>
    <cellStyle name="Стиль 1" xfId="112"/>
    <cellStyle name="Текстовый" xfId="113"/>
    <cellStyle name="Тысячи [0]_3Com" xfId="114"/>
    <cellStyle name="Тысячи_3Com" xfId="115"/>
    <cellStyle name="Финансовый 2" xfId="31"/>
    <cellStyle name="Финансовый 2 2" xfId="117"/>
    <cellStyle name="Финансовый 2 3" xfId="129"/>
    <cellStyle name="Финансовый 2 4" xfId="130"/>
    <cellStyle name="Финансовый 3" xfId="118"/>
    <cellStyle name="Финансовый 4" xfId="119"/>
    <cellStyle name="Финансовый 5" xfId="120"/>
    <cellStyle name="Финансовый 6" xfId="121"/>
    <cellStyle name="Финансовый 7" xfId="122"/>
    <cellStyle name="Финансовый 8" xfId="116"/>
    <cellStyle name="Формула" xfId="123"/>
    <cellStyle name="Формула 2" xfId="124"/>
    <cellStyle name="Формула_Баланс_46ээ(передача)_2009" xfId="125"/>
    <cellStyle name="ФормулаВБ" xfId="126"/>
    <cellStyle name="ФормулаНаКонтроль" xfId="127"/>
    <cellStyle name="Џђћ–…ќ’ќ›‰" xfId="1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6"/>
  <sheetViews>
    <sheetView tabSelected="1" workbookViewId="0">
      <selection activeCell="O7" sqref="O7"/>
    </sheetView>
  </sheetViews>
  <sheetFormatPr defaultRowHeight="12.75"/>
  <cols>
    <col min="1" max="1" width="6.5703125" style="2" customWidth="1"/>
    <col min="2" max="2" width="37.7109375" style="2" customWidth="1"/>
    <col min="3" max="3" width="11" style="2" customWidth="1"/>
    <col min="4" max="4" width="12.85546875" style="28" customWidth="1"/>
    <col min="5" max="7" width="11.5703125" style="28" customWidth="1"/>
    <col min="8" max="8" width="11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18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19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0</v>
      </c>
      <c r="G10" s="36">
        <f t="shared" si="0"/>
        <v>1.0655690999999998E-2</v>
      </c>
      <c r="H10" s="37">
        <f>H11+H14</f>
        <v>1.0655690999999998E-2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0</v>
      </c>
      <c r="G11" s="31">
        <f>4867/1000000</f>
        <v>4.8669999999999998E-3</v>
      </c>
      <c r="H11" s="38">
        <f>SUM(D11:G11)</f>
        <v>4.8669999999999998E-3</v>
      </c>
      <c r="K11" s="39"/>
      <c r="L11" s="39"/>
      <c r="M11" s="39"/>
      <c r="N11" s="39"/>
      <c r="O11" s="39"/>
      <c r="P11" s="39"/>
      <c r="Q11" s="39"/>
      <c r="R11" s="39"/>
    </row>
    <row r="12" spans="1:18" ht="25.5" customHeight="1">
      <c r="A12" s="21" t="s">
        <v>15</v>
      </c>
      <c r="B12" s="19" t="s">
        <v>12</v>
      </c>
      <c r="C12" s="20" t="s">
        <v>14</v>
      </c>
      <c r="D12" s="29"/>
      <c r="E12" s="29"/>
      <c r="F12" s="29">
        <v>0</v>
      </c>
      <c r="G12" s="29">
        <v>0</v>
      </c>
      <c r="H12" s="42">
        <f t="shared" ref="H12:H14" si="1">SUM(D12:G12)</f>
        <v>0</v>
      </c>
      <c r="K12" s="39"/>
      <c r="L12" s="39"/>
      <c r="M12" s="39"/>
      <c r="N12" s="39"/>
      <c r="O12" s="39"/>
      <c r="P12" s="39"/>
      <c r="Q12" s="39"/>
      <c r="R12" s="39"/>
    </row>
    <row r="13" spans="1:18" ht="23.25" customHeight="1">
      <c r="A13" s="21" t="s">
        <v>16</v>
      </c>
      <c r="B13" s="19" t="s">
        <v>13</v>
      </c>
      <c r="C13" s="20" t="s">
        <v>14</v>
      </c>
      <c r="D13" s="29"/>
      <c r="E13" s="29"/>
      <c r="F13" s="29">
        <v>0</v>
      </c>
      <c r="G13" s="29">
        <f>G10/500</f>
        <v>2.1311381999999998E-5</v>
      </c>
      <c r="H13" s="42">
        <f t="shared" si="1"/>
        <v>2.1311381999999998E-5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f>5788.691/1000000</f>
        <v>5.7886909999999995E-3</v>
      </c>
      <c r="H14" s="43">
        <f t="shared" si="1"/>
        <v>5.7886909999999995E-3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2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п.20 п.п. г</vt:lpstr>
      <vt:lpstr>'п.20 п.п. г'!Область_печати</vt:lpstr>
    </vt:vector>
  </TitlesOfParts>
  <Company>kurganges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DZonova</cp:lastModifiedBy>
  <cp:lastPrinted>2018-07-16T06:32:43Z</cp:lastPrinted>
  <dcterms:created xsi:type="dcterms:W3CDTF">2012-11-30T04:13:50Z</dcterms:created>
  <dcterms:modified xsi:type="dcterms:W3CDTF">2019-10-07T12:01:38Z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