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7290" yWindow="195" windowWidth="14340" windowHeight="12795" tabRatio="947" activeTab="6"/>
  </bookViews>
  <sheets>
    <sheet name="Инструкция" sheetId="525" r:id="rId1"/>
    <sheet name="Лог обновления" sheetId="429" state="veryHidden" r:id="rId2"/>
    <sheet name="Титульный" sheetId="437" r:id="rId3"/>
    <sheet name="Территории" sheetId="566" r:id="rId4"/>
    <sheet name="Дифференциация" sheetId="556" r:id="rId5"/>
    <sheet name="Форма 1.0.1" sheetId="569" r:id="rId6"/>
    <sheet name="Форма 1.7" sheetId="532" r:id="rId7"/>
    <sheet name="Сведения об изменении" sheetId="547" state="veryHidden" r:id="rId8"/>
    <sheet name="Форма 1.0.2" sheetId="564" state="veryHidden" r:id="rId9"/>
    <sheet name="Комментарии" sheetId="431" r:id="rId10"/>
    <sheet name="Проверка" sheetId="432" r:id="rId11"/>
    <sheet name="modReestr" sheetId="562" state="veryHidden" r:id="rId12"/>
    <sheet name="AllSheetsInThisWorkbook" sheetId="389" state="veryHidden" r:id="rId13"/>
    <sheet name="TEHSHEET" sheetId="205" state="veryHidden" r:id="rId14"/>
    <sheet name="modCheckCyan" sheetId="553" state="veryHidden" r:id="rId15"/>
    <sheet name="modInfo" sheetId="513" state="veryHidden" r:id="rId16"/>
    <sheet name="et_union_hor" sheetId="471" state="veryHidden" r:id="rId17"/>
    <sheet name="et_union_vert" sheetId="521" state="veryHidden" r:id="rId18"/>
    <sheet name="modList00" sheetId="546" state="veryHidden" r:id="rId19"/>
    <sheet name="modList01" sheetId="500" state="veryHidden" r:id="rId20"/>
    <sheet name="modList02" sheetId="533" state="veryHidden" r:id="rId21"/>
    <sheet name="modList03" sheetId="565" state="veryHidden" r:id="rId22"/>
    <sheet name="modList04" sheetId="548" state="veryHidden" r:id="rId23"/>
    <sheet name="modList07" sheetId="557" state="veryHidden" r:id="rId24"/>
    <sheet name="modList09" sheetId="567" state="veryHidden" r:id="rId25"/>
    <sheet name="modHTTP" sheetId="554" state="veryHidden" r:id="rId26"/>
    <sheet name="modfrmRegion" sheetId="545" state="veryHidden" r:id="rId27"/>
    <sheet name="MR_LIST" sheetId="540" state="veryHidden" r:id="rId28"/>
    <sheet name="REESTR_VT" sheetId="543" state="veryHidden" r:id="rId29"/>
    <sheet name="REESTR_VED" sheetId="544" state="veryHidden" r:id="rId30"/>
    <sheet name="modfrmReestrObj" sheetId="539" state="veryHidden" r:id="rId31"/>
    <sheet name="DataOrg" sheetId="550" state="veryHidden" r:id="rId32"/>
    <sheet name="modProv" sheetId="531"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0"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REESTR_ORG!$A$2:$J$26</definedName>
    <definedName name="REESTR_VED_RANGE">REESTR_VED!$A$2:$B$4</definedName>
    <definedName name="REGION">TEHSHEET!$A$2:$A$87</definedName>
    <definedName name="region_name">Титульный!$F$7</definedName>
    <definedName name="ruk_fio">Титульный!$F$33</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R14" i="566"/>
  <c r="R13"/>
  <c r="A4" i="553"/>
  <c r="R12" i="566"/>
  <c r="P12" a="1"/>
  <c r="P12" s="1"/>
  <c r="M14"/>
  <c r="M13"/>
  <c r="M12"/>
  <c r="P15" i="471" l="1" a="1"/>
  <c r="P15" s="1"/>
  <c r="D4" i="556" l="1"/>
  <c r="T3" i="205" l="1"/>
  <c r="B3" i="525"/>
  <c r="B2"/>
  <c r="D5" i="532" l="1"/>
  <c r="B5" i="525"/>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<sst xmlns="http://schemas.openxmlformats.org/spreadsheetml/2006/main" count="930" uniqueCount="598">
  <si>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</si>
  <si>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</si>
  <si>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</si>
  <si>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</si>
  <si>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</si>
  <si>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</si>
  <si>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</si>
  <si>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</si>
  <si>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</si>
  <si>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</si>
  <si>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</si>
  <si>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</si>
  <si>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</si>
  <si>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</si>
  <si>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</si>
  <si>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</si>
  <si>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</si>
  <si>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</si>
  <si>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</si>
  <si>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</si>
  <si>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</si>
  <si>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</si>
  <si>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</si>
  <si>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</si>
  <si>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</si>
  <si>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</si>
  <si>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</si>
  <si>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</si>
  <si>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</si>
  <si>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</si>
  <si>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</si>
  <si>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</si>
  <si>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</si>
  <si>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</si>
  <si>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</si>
  <si>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</si>
  <si>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</si>
  <si>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</si>
  <si>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</si>
  <si>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</si>
  <si>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</si>
  <si>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</si>
  <si>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</si>
  <si>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</si>
  <si>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</si>
  <si>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</si>
  <si>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</si>
  <si>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</si>
  <si>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</si>
  <si>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</si>
  <si>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</si>
  <si>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</si>
  <si>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</si>
  <si>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</si>
  <si>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</si>
  <si>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</si>
  <si>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</si>
  <si>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</si>
  <si>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</si>
  <si>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</si>
  <si>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</si>
  <si>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</si>
  <si>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</si>
  <si>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</si>
  <si>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</si>
  <si>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</si>
  <si>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</si>
  <si>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</si>
  <si>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</si>
  <si>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</si>
  <si>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</si>
  <si>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</si>
  <si>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</si>
  <si>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</si>
  <si>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</si>
  <si>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</si>
  <si>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</si>
  <si>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</si>
  <si>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</si>
  <si>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</si>
  <si>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</si>
  <si>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</si>
  <si>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</si>
  <si>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</si>
  <si>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</si>
  <si>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</si>
  <si>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</si>
  <si>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</si>
  <si>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</si>
  <si>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</si>
  <si>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</si>
  <si>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</si>
  <si>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</si>
  <si>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</si>
  <si>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</si>
  <si>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</si>
  <si>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</si>
  <si>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</si>
  <si>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</si>
  <si>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</si>
  <si>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</si>
  <si>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</si>
  <si>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</si>
  <si>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</si>
  <si>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</si>
  <si>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</si>
  <si>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</si>
  <si>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</si>
  <si>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</si>
  <si>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</si>
  <si>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</si>
  <si>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</si>
  <si>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</si>
  <si>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</si>
  <si>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</si>
  <si>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</si>
  <si>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</si>
  <si>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</si>
  <si>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</si>
  <si>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</si>
  <si>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</si>
  <si>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</si>
  <si>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</si>
  <si>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</si>
  <si>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</si>
  <si>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</si>
  <si>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</si>
  <si>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</si>
  <si>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</si>
  <si>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</si>
  <si>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</si>
  <si>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</si>
  <si>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</si>
  <si>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</si>
  <si>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</si>
  <si>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</si>
  <si>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</si>
  <si>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</si>
  <si>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</si>
  <si>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</si>
  <si>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</si>
  <si>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</si>
  <si>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</si>
  <si>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</si>
  <si>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</si>
  <si>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</si>
  <si>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</si>
  <si>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</si>
  <si>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</si>
  <si>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</si>
  <si>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</si>
  <si>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</si>
  <si>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</si>
  <si>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</si>
  <si>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</si>
  <si>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</si>
  <si>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</si>
  <si>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</si>
  <si>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</si>
  <si>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</si>
  <si>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</si>
  <si>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</si>
  <si>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</si>
  <si>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</si>
  <si>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</si>
  <si>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</si>
  <si>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</si>
  <si>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</si>
  <si>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</si>
  <si>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</si>
  <si>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</si>
  <si>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</si>
  <si>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</si>
  <si>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</si>
  <si>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</si>
  <si>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</si>
  <si>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</si>
  <si>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</si>
  <si>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</si>
  <si>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</si>
  <si>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</si>
  <si>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</si>
  <si>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</si>
  <si>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</si>
  <si>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</si>
  <si>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</si>
  <si>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</si>
  <si>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</si>
  <si>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</si>
  <si>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</si>
  <si>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</si>
  <si>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</si>
  <si>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</si>
  <si>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</si>
  <si>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</si>
  <si>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</si>
  <si>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</si>
  <si>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</si>
  <si>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</si>
  <si>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</si>
  <si>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</si>
  <si>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</si>
  <si>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</si>
  <si>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</si>
  <si>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</si>
  <si>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</si>
  <si>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</si>
  <si>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</si>
  <si>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</si>
  <si>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</si>
  <si>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</si>
  <si>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</si>
  <si>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</si>
  <si>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</si>
  <si>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</si>
  <si>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</si>
  <si>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</si>
  <si>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</si>
  <si>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</si>
  <si>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</si>
  <si>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</si>
  <si>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</si>
  <si>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</si>
  <si>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</si>
  <si>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</si>
  <si>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</si>
  <si>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</si>
  <si>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</si>
  <si>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</si>
  <si>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</si>
  <si>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</si>
  <si>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</si>
  <si>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</si>
  <si>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</si>
  <si>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</si>
  <si>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</si>
  <si>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</si>
  <si>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</si>
  <si>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</si>
  <si>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</si>
  <si>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</si>
  <si>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</si>
  <si>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</si>
  <si>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</si>
  <si>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</si>
  <si>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</si>
  <si>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</si>
  <si>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</si>
  <si>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</si>
  <si>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</si>
  <si>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</si>
  <si>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</si>
  <si>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</si>
  <si>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</si>
  <si>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</si>
  <si>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</si>
  <si>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</si>
  <si>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</si>
  <si>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</si>
  <si>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</si>
  <si>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</si>
  <si>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</si>
  <si>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</si>
  <si>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</si>
  <si>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</si>
  <si>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</si>
  <si>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</si>
  <si>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</si>
  <si>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</si>
  <si>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</si>
  <si>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</si>
  <si>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</si>
  <si>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</si>
  <si>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</si>
  <si>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</si>
  <si>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</si>
  <si>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</si>
  <si>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</si>
  <si>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</si>
  <si>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</si>
  <si>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</si>
  <si>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</si>
  <si>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</si>
  <si>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</si>
  <si>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</si>
  <si>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</si>
  <si>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</si>
  <si>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</si>
  <si>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</si>
  <si>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</si>
  <si>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</si>
  <si>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</si>
  <si>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</si>
  <si>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</si>
  <si>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</si>
  <si>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</si>
  <si>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</si>
  <si>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</si>
  <si>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</si>
  <si>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</si>
  <si>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</si>
  <si>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</si>
  <si>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</si>
  <si>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</si>
  <si>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</si>
  <si>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</si>
  <si>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</si>
  <si>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</si>
  <si>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</si>
  <si>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</si>
  <si>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</si>
  <si>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</si>
  <si>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</si>
  <si>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</si>
  <si>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</si>
  <si>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</si>
  <si>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</si>
  <si>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</si>
  <si>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</si>
  <si>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</si>
  <si>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</si>
  <si>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</si>
  <si>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</si>
  <si>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</si>
  <si>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</si>
  <si>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</si>
  <si>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</si>
  <si>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</si>
  <si>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</si>
  <si>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</si>
  <si>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</si>
  <si>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</si>
  <si>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</si>
  <si>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</si>
  <si>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</si>
  <si>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</si>
  <si>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</si>
  <si>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</si>
  <si>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</si>
  <si>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</si>
  <si>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</si>
  <si>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</si>
  <si>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</si>
  <si>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</si>
  <si>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</si>
  <si>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</si>
  <si>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</si>
  <si>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</si>
  <si>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</si>
  <si>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</si>
  <si>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</si>
  <si>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</si>
  <si>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</si>
  <si>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378368 байт</t>
  </si>
  <si>
    <t>Подготовка к обновлению...</t>
  </si>
  <si>
    <t>Сохранение файла резервной копии: C:\Users\galanova\Desktop\шаблон.BKP.xlsb</t>
  </si>
  <si>
    <t>04.04.2019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</si>
  <si>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</si>
  <si>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</si>
  <si>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</si>
  <si>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</si>
  <si>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</si>
  <si>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</si>
  <si>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</si>
  <si>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</si>
  <si>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</si>
  <si>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</si>
  <si>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</si>
  <si>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</si>
  <si>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</si>
  <si>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</si>
  <si>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</si>
  <si>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</si>
  <si>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</si>
  <si>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</si>
  <si>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26361309</t>
  </si>
  <si>
    <t>АО "Салехардэнерго"</t>
  </si>
  <si>
    <t>8901030855</t>
  </si>
  <si>
    <t>890101001</t>
  </si>
  <si>
    <t>26405756</t>
  </si>
  <si>
    <t>АО "Уренгойтеплогенерация-1"</t>
  </si>
  <si>
    <t>8904057830</t>
  </si>
  <si>
    <t>890401001</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</si>
  <si>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</si>
  <si>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</si>
  <si>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</si>
  <si>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</si>
  <si>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</si>
  <si>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</si>
  <si>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</si>
  <si>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</si>
  <si>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</si>
  <si>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</si>
  <si>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</si>
  <si>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</si>
  <si>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</si>
  <si>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</si>
  <si>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</si>
  <si>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</si>
  <si>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</si>
  <si>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</si>
  <si>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</si>
  <si>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</si>
  <si>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</si>
  <si>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</si>
  <si>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</si>
  <si>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</si>
  <si>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</si>
  <si>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</si>
  <si>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</si>
  <si>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</si>
  <si>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</si>
  <si>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</si>
  <si>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</si>
  <si>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26405791</t>
  </si>
  <si>
    <t>Лонг-Юганское ЛПУ МГ ООО "Газпром трансгаз Югорск"</t>
  </si>
  <si>
    <t>8622000931</t>
  </si>
  <si>
    <t>890302002</t>
  </si>
  <si>
    <t>30803234</t>
  </si>
  <si>
    <t>МП "Полярный круг"  МО г. Салехард</t>
  </si>
  <si>
    <t>8901009444</t>
  </si>
  <si>
    <t>07-07-2016 00:00:00</t>
  </si>
  <si>
    <t>26361334</t>
  </si>
  <si>
    <t>МУП "Муравленковские коммунальные системы"</t>
  </si>
  <si>
    <t>8906006976</t>
  </si>
  <si>
    <t>890601001</t>
  </si>
  <si>
    <t>26537588</t>
  </si>
  <si>
    <t>Надымский филиал ООО "Газпром энерго"</t>
  </si>
  <si>
    <t>7736186950</t>
  </si>
  <si>
    <t>890302001</t>
  </si>
  <si>
    <t>25-12-2005 00:00:00</t>
  </si>
  <si>
    <t>26360366</t>
  </si>
  <si>
    <t>Ноябрьский филиал ОАО "Аэропорт Сургут"</t>
  </si>
  <si>
    <t>8602060523</t>
  </si>
  <si>
    <t>27664315</t>
  </si>
  <si>
    <t>ООО "НадымЖилКомсервис"</t>
  </si>
  <si>
    <t>8903031935</t>
  </si>
  <si>
    <t>890301001</t>
  </si>
  <si>
    <t>26361332</t>
  </si>
  <si>
    <t>ООО "Ноябрьсктеплонефть"</t>
  </si>
  <si>
    <t>8905032483</t>
  </si>
  <si>
    <t>26361349</t>
  </si>
  <si>
    <t>ООО "Ямал-Энерго"</t>
  </si>
  <si>
    <t>8912002546</t>
  </si>
  <si>
    <t>891201001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</si>
  <si>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</si>
  <si>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</si>
  <si>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</si>
  <si>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</si>
  <si>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</si>
  <si>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</si>
  <si>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</si>
  <si>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</si>
  <si>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</si>
  <si>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</si>
  <si>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</si>
  <si>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</si>
  <si>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</si>
  <si>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</si>
  <si>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</si>
  <si>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</si>
  <si>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26405794</t>
  </si>
  <si>
    <t>Ягельное ЛПУ МГ ООО "Газпром трансгаз Югорск"</t>
  </si>
  <si>
    <t>890302008</t>
  </si>
  <si>
    <t>№</t>
  </si>
  <si>
    <t>HOT_VS</t>
  </si>
  <si>
    <t>Тюменская область, Ямало-Ненецкий автономный округ, 629007, город Салехард, улица Свердлова дом 39, а/я 42</t>
  </si>
  <si>
    <t>Стратий Юрий Федорович</t>
  </si>
  <si>
    <t>Медведева Людмила Александровна</t>
  </si>
  <si>
    <t>инженер</t>
  </si>
  <si>
    <t>(34922)5-44-81</t>
  </si>
  <si>
    <t>gruppatp@mail.ru</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</si>
  <si>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</si>
  <si>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</si>
  <si>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</si>
  <si>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</si>
  <si>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</si>
  <si>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</si>
  <si>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</si>
  <si>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</si>
  <si>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</si>
  <si>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</si>
  <si>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</si>
  <si>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</si>
  <si>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</si>
  <si>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</si>
  <si>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</si>
  <si>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</si>
  <si>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</si>
  <si>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</si>
  <si>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</si>
  <si>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</si>
  <si>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</si>
  <si>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</si>
  <si>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</si>
  <si>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</si>
  <si>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</si>
  <si>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</si>
  <si>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</si>
  <si>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</si>
  <si>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</si>
  <si>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</si>
  <si>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</si>
  <si>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</si>
  <si>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</si>
  <si>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</si>
  <si>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</si>
  <si>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</si>
  <si>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</si>
  <si>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</si>
  <si>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</si>
  <si>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</si>
  <si>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</si>
  <si>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</si>
  <si>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</si>
  <si>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</si>
  <si>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</si>
  <si>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</si>
  <si>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</si>
  <si>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</si>
  <si>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</si>
  <si>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</si>
  <si>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</si>
  <si>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</si>
  <si>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</si>
  <si>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</si>
  <si>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</si>
  <si>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</si>
  <si>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</si>
  <si>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</si>
  <si>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</si>
  <si>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</si>
  <si>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</si>
  <si>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</si>
  <si>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</si>
  <si>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</si>
  <si>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</si>
  <si>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</si>
  <si>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</si>
  <si>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</si>
  <si>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</si>
  <si>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</si>
  <si>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</si>
  <si>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</si>
  <si>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</si>
  <si>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</si>
  <si>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</si>
  <si>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</si>
  <si>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</si>
  <si>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</si>
  <si>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</si>
  <si>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</si>
  <si>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</si>
  <si>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</si>
  <si>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</si>
  <si>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</si>
  <si>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</si>
  <si>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</si>
  <si>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</si>
  <si>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</si>
  <si>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</si>
  <si>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</si>
  <si>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</si>
  <si>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</si>
  <si>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</si>
  <si>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</si>
  <si>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</si>
  <si>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</si>
  <si>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</si>
  <si>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</si>
  <si>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</si>
  <si>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</si>
  <si>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</si>
  <si>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</si>
  <si>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</si>
  <si>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</si>
  <si>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</si>
  <si>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</si>
  <si>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</si>
  <si>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</si>
  <si>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</si>
  <si>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</si>
  <si>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</si>
  <si>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</si>
  <si>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</si>
  <si>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</si>
  <si>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</si>
  <si>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</si>
  <si>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</si>
  <si>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</si>
  <si>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</si>
  <si>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</si>
  <si>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04.04.2019 20:22:15</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</si>
  <si>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</si>
  <si>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</si>
  <si>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 Салехард (71951000)</t>
  </si>
  <si>
    <t>Резерв мощности централизованной системы горячего водоснабжения</t>
  </si>
  <si>
    <t>Ресурс не предоставляется</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</si>
</sst>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8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18">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0" fontId="35" fillId="6" borderId="0" applyNumberFormat="0" applyBorder="0" applyAlignment="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0" fontId="1" fillId="0" borderId="0" xfId="37" applyProtection="1"/>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7" applyProtection="1">
      <alignment vertical="top"/>
    </xf>
    <xf numFmtId="49" fontId="35" fillId="0" borderId="0" xfId="117">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18">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97"/>
    <cellStyle name="Currency [0]" xfId="16"/>
    <cellStyle name="currency1" xfId="98"/>
    <cellStyle name="Currency2" xfId="17"/>
    <cellStyle name="currency3" xfId="99"/>
    <cellStyle name="currency4" xfId="100"/>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26" builtinId="20" customBuiltin="1"/>
    <cellStyle name="Вывод" xfId="65" builtinId="21" hidden="1"/>
    <cellStyle name="Вычисление" xfId="66" builtinId="22" hidden="1"/>
    <cellStyle name="Гиперссылка" xfId="27" builtinId="8" customBuiltin="1"/>
    <cellStyle name="Гиперссылка 2" xfId="28"/>
    <cellStyle name="Гиперссылка 2 2" xfId="29"/>
    <cellStyle name="Гиперссылка 4" xfId="30"/>
    <cellStyle name="Гиперссылка 4 2" xfId="101"/>
    <cellStyle name="Гиперссылка 4 2 2" xfId="102"/>
    <cellStyle name="Гиперссылка 5" xfId="103"/>
    <cellStyle name="Заголовок" xfId="31"/>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2"/>
    <cellStyle name="Значение" xfId="33"/>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104"/>
    <cellStyle name="Обычный 12" xfId="105"/>
    <cellStyle name="Обычный 12 2" xfId="34"/>
    <cellStyle name="Обычный 12 3" xfId="106"/>
    <cellStyle name="Обычный 14" xfId="107"/>
    <cellStyle name="Обычный 15" xfId="35"/>
    <cellStyle name="Обычный 2" xfId="36"/>
    <cellStyle name="Обычный 2 10 2" xfId="37"/>
    <cellStyle name="Обычный 2 2" xfId="38"/>
    <cellStyle name="Обычный 2 2 2" xfId="108"/>
    <cellStyle name="Обычный 2 3" xfId="116"/>
    <cellStyle name="Обычный 2 4" xfId="117"/>
    <cellStyle name="Обычный 2 7" xfId="109"/>
    <cellStyle name="Обычный 2 8" xfId="110"/>
    <cellStyle name="Обычный 2_FORM4.2015(v0.2)" xfId="111"/>
    <cellStyle name="Обычный 3" xfId="39"/>
    <cellStyle name="Обычный 3 2" xfId="40"/>
    <cellStyle name="Обычный 3 3" xfId="41"/>
    <cellStyle name="Обычный 3 3 2" xfId="112"/>
    <cellStyle name="Обычный 4" xfId="113"/>
    <cellStyle name="Обычный 5" xfId="42"/>
    <cellStyle name="Обычный 6" xfId="114"/>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ояснение" xfId="71" builtinId="53" hidden="1"/>
    <cellStyle name="Примечание" xfId="70" builtinId="10" hidden="1"/>
    <cellStyle name="Процентный 2" xfId="115"/>
    <cellStyle name="Связанная ячейка" xfId="67" builtinId="24" hidden="1"/>
    <cellStyle name="Текст предупреждения" xfId="69" builtinId="11" hidden="1"/>
    <cellStyle name="Хороший" xfId="62"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election activeCell="R101" sqref="R101"/>
    </sheetView>
  </sheetViews>
  <sheetFormatPr defaultRowHeight="11.25"/>
  <cols>
    <col min="1" max="1" width="3.28515625" style="57" customWidth="1"/>
    <col min="2" max="2" width="8.7109375" style="57" customWidth="1"/>
    <col min="3" max="3" width="22.28515625" style="57" customWidth="1"/>
    <col min="4" max="4" width="4.28515625" style="57" customWidth="1"/>
    <col min="5" max="6" width="4.42578125" style="57" customWidth="1"/>
    <col min="7" max="7" width="4.5703125" style="57" customWidth="1"/>
    <col min="8" max="25" width="4.42578125" style="57" customWidth="1"/>
    <col min="26" max="33" width="9.140625" style="120"/>
    <col min="34" max="16384" width="9.140625" style="57"/>
  </cols>
  <sheetData>
    <row r="1" spans="1:27" ht="10.5" customHeight="1">
      <c r="AA1" s="120" t="s">
        <v>68</v>
      </c>
    </row>
    <row r="2" spans="1:27" ht="16.5" customHeight="1">
      <c r="B2" s="402" t="str">
        <f>"Код шаблона: " &amp; GetCode()</f>
        <v>Код шаблона: FAS.JKH.OPEN.INFO.QUARTER.GVS</v>
      </c>
      <c r="C2" s="402"/>
      <c r="D2" s="402"/>
      <c r="E2" s="402"/>
      <c r="F2" s="402"/>
      <c r="G2" s="402"/>
      <c r="V2" s="111"/>
    </row>
    <row r="3" spans="1:27" ht="18" customHeight="1">
      <c r="B3" s="403" t="str">
        <f>"Версия " &amp; GetVersion()</f>
        <v>Версия 1.0</v>
      </c>
      <c r="C3" s="403"/>
      <c r="H3" s="111"/>
      <c r="I3" s="111"/>
      <c r="J3" s="111"/>
      <c r="K3" s="111"/>
      <c r="L3" s="111"/>
      <c r="M3" s="111"/>
      <c r="N3" s="111"/>
      <c r="O3" s="111"/>
      <c r="P3" s="111"/>
      <c r="Q3" s="111"/>
      <c r="R3" s="111"/>
      <c r="V3" s="111"/>
      <c r="W3" s="111"/>
      <c r="X3" s="111"/>
      <c r="Y3" s="111"/>
    </row>
    <row r="4" spans="1:27" ht="6" customHeight="1">
      <c r="D4" s="111"/>
      <c r="E4" s="111"/>
      <c r="F4" s="111"/>
      <c r="G4" s="111"/>
      <c r="H4" s="111"/>
      <c r="I4" s="111"/>
      <c r="J4" s="111"/>
      <c r="K4" s="111"/>
      <c r="L4" s="111"/>
      <c r="M4" s="111"/>
      <c r="N4" s="111"/>
      <c r="O4" s="111"/>
      <c r="P4" s="111"/>
      <c r="Q4" s="111"/>
      <c r="R4" s="111"/>
      <c r="S4" s="111"/>
      <c r="T4" s="111"/>
      <c r="U4" s="111"/>
      <c r="V4" s="111"/>
      <c r="W4" s="111"/>
      <c r="X4" s="111"/>
      <c r="Y4" s="111"/>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1"/>
      <c r="B6" s="121"/>
      <c r="C6" s="122"/>
      <c r="D6" s="123"/>
      <c r="E6" s="123"/>
      <c r="F6" s="123"/>
      <c r="G6" s="123"/>
      <c r="H6" s="123"/>
      <c r="I6" s="123"/>
      <c r="J6" s="123"/>
      <c r="K6" s="123"/>
      <c r="L6" s="123"/>
      <c r="M6" s="123"/>
      <c r="N6" s="123"/>
      <c r="O6" s="123"/>
      <c r="P6" s="123"/>
      <c r="Q6" s="123"/>
      <c r="R6" s="123"/>
      <c r="S6" s="123"/>
      <c r="T6" s="123"/>
      <c r="U6" s="123"/>
      <c r="V6" s="123"/>
      <c r="W6" s="123"/>
      <c r="X6" s="123"/>
      <c r="Y6" s="114"/>
    </row>
    <row r="7" spans="1:27" ht="15" customHeight="1">
      <c r="A7" s="111"/>
      <c r="B7" s="124"/>
      <c r="C7" s="125"/>
      <c r="D7" s="126"/>
      <c r="E7" s="393" t="s">
        <v>224</v>
      </c>
      <c r="F7" s="393"/>
      <c r="G7" s="393"/>
      <c r="H7" s="393"/>
      <c r="I7" s="393"/>
      <c r="J7" s="393"/>
      <c r="K7" s="393"/>
      <c r="L7" s="393"/>
      <c r="M7" s="393"/>
      <c r="N7" s="393"/>
      <c r="O7" s="393"/>
      <c r="P7" s="393"/>
      <c r="Q7" s="393"/>
      <c r="R7" s="393"/>
      <c r="S7" s="393"/>
      <c r="T7" s="393"/>
      <c r="U7" s="393"/>
      <c r="V7" s="393"/>
      <c r="W7" s="393"/>
      <c r="X7" s="393"/>
      <c r="Y7" s="115"/>
    </row>
    <row r="8" spans="1:27" ht="15" customHeight="1">
      <c r="A8" s="111"/>
      <c r="B8" s="124"/>
      <c r="C8" s="125"/>
      <c r="D8" s="126"/>
      <c r="E8" s="393"/>
      <c r="F8" s="393"/>
      <c r="G8" s="393"/>
      <c r="H8" s="393"/>
      <c r="I8" s="393"/>
      <c r="J8" s="393"/>
      <c r="K8" s="393"/>
      <c r="L8" s="393"/>
      <c r="M8" s="393"/>
      <c r="N8" s="393"/>
      <c r="O8" s="393"/>
      <c r="P8" s="393"/>
      <c r="Q8" s="393"/>
      <c r="R8" s="393"/>
      <c r="S8" s="393"/>
      <c r="T8" s="393"/>
      <c r="U8" s="393"/>
      <c r="V8" s="393"/>
      <c r="W8" s="393"/>
      <c r="X8" s="393"/>
      <c r="Y8" s="115"/>
    </row>
    <row r="9" spans="1:27" ht="15" customHeight="1">
      <c r="A9" s="111"/>
      <c r="B9" s="124"/>
      <c r="C9" s="125"/>
      <c r="D9" s="126"/>
      <c r="E9" s="393"/>
      <c r="F9" s="393"/>
      <c r="G9" s="393"/>
      <c r="H9" s="393"/>
      <c r="I9" s="393"/>
      <c r="J9" s="393"/>
      <c r="K9" s="393"/>
      <c r="L9" s="393"/>
      <c r="M9" s="393"/>
      <c r="N9" s="393"/>
      <c r="O9" s="393"/>
      <c r="P9" s="393"/>
      <c r="Q9" s="393"/>
      <c r="R9" s="393"/>
      <c r="S9" s="393"/>
      <c r="T9" s="393"/>
      <c r="U9" s="393"/>
      <c r="V9" s="393"/>
      <c r="W9" s="393"/>
      <c r="X9" s="393"/>
      <c r="Y9" s="115"/>
    </row>
    <row r="10" spans="1:27" ht="10.5" customHeight="1">
      <c r="A10" s="111"/>
      <c r="B10" s="124"/>
      <c r="C10" s="125"/>
      <c r="D10" s="126"/>
      <c r="E10" s="393"/>
      <c r="F10" s="393"/>
      <c r="G10" s="393"/>
      <c r="H10" s="393"/>
      <c r="I10" s="393"/>
      <c r="J10" s="393"/>
      <c r="K10" s="393"/>
      <c r="L10" s="393"/>
      <c r="M10" s="393"/>
      <c r="N10" s="393"/>
      <c r="O10" s="393"/>
      <c r="P10" s="393"/>
      <c r="Q10" s="393"/>
      <c r="R10" s="393"/>
      <c r="S10" s="393"/>
      <c r="T10" s="393"/>
      <c r="U10" s="393"/>
      <c r="V10" s="393"/>
      <c r="W10" s="393"/>
      <c r="X10" s="393"/>
      <c r="Y10" s="115"/>
    </row>
    <row r="11" spans="1:27" ht="27" customHeight="1">
      <c r="A11" s="111"/>
      <c r="B11" s="124"/>
      <c r="C11" s="125"/>
      <c r="D11" s="126"/>
      <c r="E11" s="393"/>
      <c r="F11" s="393"/>
      <c r="G11" s="393"/>
      <c r="H11" s="393"/>
      <c r="I11" s="393"/>
      <c r="J11" s="393"/>
      <c r="K11" s="393"/>
      <c r="L11" s="393"/>
      <c r="M11" s="393"/>
      <c r="N11" s="393"/>
      <c r="O11" s="393"/>
      <c r="P11" s="393"/>
      <c r="Q11" s="393"/>
      <c r="R11" s="393"/>
      <c r="S11" s="393"/>
      <c r="T11" s="393"/>
      <c r="U11" s="393"/>
      <c r="V11" s="393"/>
      <c r="W11" s="393"/>
      <c r="X11" s="393"/>
      <c r="Y11" s="115"/>
    </row>
    <row r="12" spans="1:27" ht="12" customHeight="1">
      <c r="A12" s="111"/>
      <c r="B12" s="124"/>
      <c r="C12" s="125"/>
      <c r="D12" s="126"/>
      <c r="E12" s="393"/>
      <c r="F12" s="393"/>
      <c r="G12" s="393"/>
      <c r="H12" s="393"/>
      <c r="I12" s="393"/>
      <c r="J12" s="393"/>
      <c r="K12" s="393"/>
      <c r="L12" s="393"/>
      <c r="M12" s="393"/>
      <c r="N12" s="393"/>
      <c r="O12" s="393"/>
      <c r="P12" s="393"/>
      <c r="Q12" s="393"/>
      <c r="R12" s="393"/>
      <c r="S12" s="393"/>
      <c r="T12" s="393"/>
      <c r="U12" s="393"/>
      <c r="V12" s="393"/>
      <c r="W12" s="393"/>
      <c r="X12" s="393"/>
      <c r="Y12" s="115"/>
    </row>
    <row r="13" spans="1:27" ht="38.25" customHeight="1">
      <c r="A13" s="111"/>
      <c r="B13" s="124"/>
      <c r="C13" s="125"/>
      <c r="D13" s="126"/>
      <c r="E13" s="393"/>
      <c r="F13" s="393"/>
      <c r="G13" s="393"/>
      <c r="H13" s="393"/>
      <c r="I13" s="393"/>
      <c r="J13" s="393"/>
      <c r="K13" s="393"/>
      <c r="L13" s="393"/>
      <c r="M13" s="393"/>
      <c r="N13" s="393"/>
      <c r="O13" s="393"/>
      <c r="P13" s="393"/>
      <c r="Q13" s="393"/>
      <c r="R13" s="393"/>
      <c r="S13" s="393"/>
      <c r="T13" s="393"/>
      <c r="U13" s="393"/>
      <c r="V13" s="393"/>
      <c r="W13" s="393"/>
      <c r="X13" s="393"/>
      <c r="Y13" s="116"/>
    </row>
    <row r="14" spans="1:27" ht="15" customHeight="1">
      <c r="A14" s="111"/>
      <c r="B14" s="124"/>
      <c r="C14" s="125"/>
      <c r="D14" s="126"/>
      <c r="E14" s="393"/>
      <c r="F14" s="393"/>
      <c r="G14" s="393"/>
      <c r="H14" s="393"/>
      <c r="I14" s="393"/>
      <c r="J14" s="393"/>
      <c r="K14" s="393"/>
      <c r="L14" s="393"/>
      <c r="M14" s="393"/>
      <c r="N14" s="393"/>
      <c r="O14" s="393"/>
      <c r="P14" s="393"/>
      <c r="Q14" s="393"/>
      <c r="R14" s="393"/>
      <c r="S14" s="393"/>
      <c r="T14" s="393"/>
      <c r="U14" s="393"/>
      <c r="V14" s="393"/>
      <c r="W14" s="393"/>
      <c r="X14" s="393"/>
      <c r="Y14" s="115"/>
    </row>
    <row r="15" spans="1:27" ht="15">
      <c r="A15" s="111"/>
      <c r="B15" s="124"/>
      <c r="C15" s="125"/>
      <c r="D15" s="126"/>
      <c r="E15" s="393"/>
      <c r="F15" s="393"/>
      <c r="G15" s="393"/>
      <c r="H15" s="393"/>
      <c r="I15" s="393"/>
      <c r="J15" s="393"/>
      <c r="K15" s="393"/>
      <c r="L15" s="393"/>
      <c r="M15" s="393"/>
      <c r="N15" s="393"/>
      <c r="O15" s="393"/>
      <c r="P15" s="393"/>
      <c r="Q15" s="393"/>
      <c r="R15" s="393"/>
      <c r="S15" s="393"/>
      <c r="T15" s="393"/>
      <c r="U15" s="393"/>
      <c r="V15" s="393"/>
      <c r="W15" s="393"/>
      <c r="X15" s="393"/>
      <c r="Y15" s="115"/>
    </row>
    <row r="16" spans="1:27" ht="15">
      <c r="A16" s="111"/>
      <c r="B16" s="124"/>
      <c r="C16" s="125"/>
      <c r="D16" s="126"/>
      <c r="E16" s="393"/>
      <c r="F16" s="393"/>
      <c r="G16" s="393"/>
      <c r="H16" s="393"/>
      <c r="I16" s="393"/>
      <c r="J16" s="393"/>
      <c r="K16" s="393"/>
      <c r="L16" s="393"/>
      <c r="M16" s="393"/>
      <c r="N16" s="393"/>
      <c r="O16" s="393"/>
      <c r="P16" s="393"/>
      <c r="Q16" s="393"/>
      <c r="R16" s="393"/>
      <c r="S16" s="393"/>
      <c r="T16" s="393"/>
      <c r="U16" s="393"/>
      <c r="V16" s="393"/>
      <c r="W16" s="393"/>
      <c r="X16" s="393"/>
      <c r="Y16" s="115"/>
    </row>
    <row r="17" spans="1:25" ht="15" customHeight="1">
      <c r="A17" s="111"/>
      <c r="B17" s="124"/>
      <c r="C17" s="125"/>
      <c r="D17" s="126"/>
      <c r="E17" s="393"/>
      <c r="F17" s="393"/>
      <c r="G17" s="393"/>
      <c r="H17" s="393"/>
      <c r="I17" s="393"/>
      <c r="J17" s="393"/>
      <c r="K17" s="393"/>
      <c r="L17" s="393"/>
      <c r="M17" s="393"/>
      <c r="N17" s="393"/>
      <c r="O17" s="393"/>
      <c r="P17" s="393"/>
      <c r="Q17" s="393"/>
      <c r="R17" s="393"/>
      <c r="S17" s="393"/>
      <c r="T17" s="393"/>
      <c r="U17" s="393"/>
      <c r="V17" s="393"/>
      <c r="W17" s="393"/>
      <c r="X17" s="393"/>
      <c r="Y17" s="115"/>
    </row>
    <row r="18" spans="1:25" ht="15">
      <c r="A18" s="111"/>
      <c r="B18" s="124"/>
      <c r="C18" s="125"/>
      <c r="D18" s="126"/>
      <c r="E18" s="393"/>
      <c r="F18" s="393"/>
      <c r="G18" s="393"/>
      <c r="H18" s="393"/>
      <c r="I18" s="393"/>
      <c r="J18" s="393"/>
      <c r="K18" s="393"/>
      <c r="L18" s="393"/>
      <c r="M18" s="393"/>
      <c r="N18" s="393"/>
      <c r="O18" s="393"/>
      <c r="P18" s="393"/>
      <c r="Q18" s="393"/>
      <c r="R18" s="393"/>
      <c r="S18" s="393"/>
      <c r="T18" s="393"/>
      <c r="U18" s="393"/>
      <c r="V18" s="393"/>
      <c r="W18" s="393"/>
      <c r="X18" s="393"/>
      <c r="Y18" s="115"/>
    </row>
    <row r="19" spans="1:25" ht="23.45" customHeight="1">
      <c r="A19" s="111"/>
      <c r="B19" s="124"/>
      <c r="C19" s="125"/>
      <c r="D19" s="127"/>
      <c r="E19" s="393"/>
      <c r="F19" s="393"/>
      <c r="G19" s="393"/>
      <c r="H19" s="393"/>
      <c r="I19" s="393"/>
      <c r="J19" s="393"/>
      <c r="K19" s="393"/>
      <c r="L19" s="393"/>
      <c r="M19" s="393"/>
      <c r="N19" s="393"/>
      <c r="O19" s="393"/>
      <c r="P19" s="393"/>
      <c r="Q19" s="393"/>
      <c r="R19" s="393"/>
      <c r="S19" s="393"/>
      <c r="T19" s="393"/>
      <c r="U19" s="393"/>
      <c r="V19" s="393"/>
      <c r="W19" s="393"/>
      <c r="X19" s="393"/>
      <c r="Y19" s="115"/>
    </row>
    <row r="20" spans="1:25" ht="15" hidden="1">
      <c r="A20" s="111"/>
      <c r="B20" s="124"/>
      <c r="C20" s="125"/>
      <c r="D20" s="127"/>
      <c r="E20" s="128"/>
      <c r="F20" s="128"/>
      <c r="G20" s="128"/>
      <c r="H20" s="128"/>
      <c r="I20" s="128"/>
      <c r="J20" s="128"/>
      <c r="K20" s="128"/>
      <c r="L20" s="128"/>
      <c r="M20" s="128"/>
      <c r="N20" s="128"/>
      <c r="O20" s="128"/>
      <c r="P20" s="128"/>
      <c r="Q20" s="128"/>
      <c r="R20" s="128"/>
      <c r="S20" s="128"/>
      <c r="T20" s="128"/>
      <c r="U20" s="128"/>
      <c r="V20" s="128"/>
      <c r="W20" s="128"/>
      <c r="X20" s="128"/>
      <c r="Y20" s="115"/>
    </row>
    <row r="21" spans="1:25" ht="14.25" hidden="1" customHeight="1">
      <c r="A21" s="111"/>
      <c r="B21" s="124"/>
      <c r="C21" s="125"/>
      <c r="D21" s="129"/>
      <c r="E21" s="136" t="s">
        <v>66</v>
      </c>
      <c r="F21" s="400" t="s">
        <v>70</v>
      </c>
      <c r="G21" s="401"/>
      <c r="H21" s="401"/>
      <c r="I21" s="401"/>
      <c r="J21" s="401"/>
      <c r="K21" s="401"/>
      <c r="L21" s="401"/>
      <c r="M21" s="401"/>
      <c r="N21" s="126"/>
      <c r="O21" s="138" t="s">
        <v>66</v>
      </c>
      <c r="P21" s="407" t="s">
        <v>67</v>
      </c>
      <c r="Q21" s="408"/>
      <c r="R21" s="408"/>
      <c r="S21" s="408"/>
      <c r="T21" s="408"/>
      <c r="U21" s="408"/>
      <c r="V21" s="408"/>
      <c r="W21" s="408"/>
      <c r="X21" s="408"/>
      <c r="Y21" s="115"/>
    </row>
    <row r="22" spans="1:25" ht="14.25" hidden="1" customHeight="1">
      <c r="A22" s="111"/>
      <c r="B22" s="124"/>
      <c r="C22" s="125"/>
      <c r="D22" s="129"/>
      <c r="E22" s="137" t="s">
        <v>66</v>
      </c>
      <c r="F22" s="400" t="s">
        <v>69</v>
      </c>
      <c r="G22" s="401"/>
      <c r="H22" s="401"/>
      <c r="I22" s="401"/>
      <c r="J22" s="401"/>
      <c r="K22" s="401"/>
      <c r="L22" s="401"/>
      <c r="M22" s="401"/>
      <c r="N22" s="126"/>
      <c r="O22" s="139" t="s">
        <v>66</v>
      </c>
      <c r="P22" s="407" t="s">
        <v>225</v>
      </c>
      <c r="Q22" s="408"/>
      <c r="R22" s="408"/>
      <c r="S22" s="408"/>
      <c r="T22" s="408"/>
      <c r="U22" s="408"/>
      <c r="V22" s="408"/>
      <c r="W22" s="408"/>
      <c r="X22" s="408"/>
      <c r="Y22" s="115"/>
    </row>
    <row r="23" spans="1:25" ht="27" hidden="1" customHeight="1">
      <c r="A23" s="111"/>
      <c r="B23" s="124"/>
      <c r="C23" s="125"/>
      <c r="D23" s="129"/>
      <c r="E23" s="126"/>
      <c r="F23" s="126"/>
      <c r="G23" s="126"/>
      <c r="H23" s="126"/>
      <c r="I23" s="126"/>
      <c r="J23" s="126"/>
      <c r="K23" s="126"/>
      <c r="L23" s="126"/>
      <c r="M23" s="126"/>
      <c r="N23" s="126"/>
      <c r="O23" s="126"/>
      <c r="P23" s="399"/>
      <c r="Q23" s="399"/>
      <c r="R23" s="399"/>
      <c r="S23" s="399"/>
      <c r="T23" s="399"/>
      <c r="U23" s="399"/>
      <c r="V23" s="399"/>
      <c r="W23" s="399"/>
      <c r="X23" s="126"/>
      <c r="Y23" s="115"/>
    </row>
    <row r="24" spans="1:25" ht="15" hidden="1" customHeight="1">
      <c r="A24" s="111"/>
      <c r="B24" s="124"/>
      <c r="C24" s="125"/>
      <c r="D24" s="129"/>
      <c r="E24" s="126"/>
      <c r="F24" s="126"/>
      <c r="G24" s="126"/>
      <c r="H24" s="126"/>
      <c r="I24" s="126"/>
      <c r="J24" s="126"/>
      <c r="K24" s="126"/>
      <c r="L24" s="126"/>
      <c r="M24" s="126"/>
      <c r="N24" s="126"/>
      <c r="O24" s="126"/>
      <c r="P24" s="126"/>
      <c r="Q24" s="126"/>
      <c r="R24" s="126"/>
      <c r="S24" s="126"/>
      <c r="T24" s="126"/>
      <c r="U24" s="126"/>
      <c r="V24" s="126"/>
      <c r="W24" s="126"/>
      <c r="X24" s="126"/>
      <c r="Y24" s="115"/>
    </row>
    <row r="25" spans="1:25" ht="15" hidden="1" customHeight="1">
      <c r="A25" s="111"/>
      <c r="B25" s="124"/>
      <c r="C25" s="125"/>
      <c r="D25" s="129"/>
      <c r="E25" s="126"/>
      <c r="F25" s="126"/>
      <c r="G25" s="126"/>
      <c r="H25" s="126"/>
      <c r="I25" s="126"/>
      <c r="J25" s="126"/>
      <c r="K25" s="126"/>
      <c r="L25" s="126"/>
      <c r="M25" s="126"/>
      <c r="N25" s="126"/>
      <c r="O25" s="126"/>
      <c r="P25" s="126"/>
      <c r="Q25" s="126"/>
      <c r="R25" s="126"/>
      <c r="S25" s="126"/>
      <c r="T25" s="126"/>
      <c r="U25" s="126"/>
      <c r="V25" s="126"/>
      <c r="W25" s="126"/>
      <c r="X25" s="126"/>
      <c r="Y25" s="115"/>
    </row>
    <row r="26" spans="1:25" ht="15" hidden="1" customHeight="1">
      <c r="A26" s="111"/>
      <c r="B26" s="124"/>
      <c r="C26" s="125"/>
      <c r="D26" s="129"/>
      <c r="E26" s="126"/>
      <c r="F26" s="126"/>
      <c r="G26" s="126"/>
      <c r="H26" s="126"/>
      <c r="I26" s="126"/>
      <c r="J26" s="126"/>
      <c r="K26" s="126"/>
      <c r="L26" s="126"/>
      <c r="M26" s="126"/>
      <c r="N26" s="126"/>
      <c r="O26" s="126"/>
      <c r="P26" s="126"/>
      <c r="Q26" s="126"/>
      <c r="R26" s="126"/>
      <c r="S26" s="126"/>
      <c r="T26" s="126"/>
      <c r="U26" s="126"/>
      <c r="V26" s="126"/>
      <c r="W26" s="126"/>
      <c r="X26" s="126"/>
      <c r="Y26" s="115"/>
    </row>
    <row r="27" spans="1:25" ht="15" hidden="1" customHeight="1">
      <c r="A27" s="111"/>
      <c r="B27" s="124"/>
      <c r="C27" s="125"/>
      <c r="D27" s="129"/>
      <c r="E27" s="126"/>
      <c r="F27" s="126"/>
      <c r="G27" s="126"/>
      <c r="H27" s="126"/>
      <c r="I27" s="126"/>
      <c r="J27" s="126"/>
      <c r="K27" s="126"/>
      <c r="L27" s="126"/>
      <c r="M27" s="126"/>
      <c r="N27" s="126"/>
      <c r="O27" s="126"/>
      <c r="P27" s="126"/>
      <c r="Q27" s="126"/>
      <c r="R27" s="126"/>
      <c r="S27" s="126"/>
      <c r="T27" s="126"/>
      <c r="U27" s="126"/>
      <c r="V27" s="126"/>
      <c r="W27" s="126"/>
      <c r="X27" s="126"/>
      <c r="Y27" s="115"/>
    </row>
    <row r="28" spans="1:25" ht="15" hidden="1" customHeight="1">
      <c r="A28" s="111"/>
      <c r="B28" s="124"/>
      <c r="C28" s="125"/>
      <c r="D28" s="129"/>
      <c r="E28" s="126"/>
      <c r="F28" s="126"/>
      <c r="G28" s="126"/>
      <c r="H28" s="126"/>
      <c r="I28" s="126"/>
      <c r="J28" s="126"/>
      <c r="K28" s="126"/>
      <c r="L28" s="126"/>
      <c r="M28" s="126"/>
      <c r="N28" s="126"/>
      <c r="O28" s="126"/>
      <c r="P28" s="126"/>
      <c r="Q28" s="126"/>
      <c r="R28" s="126"/>
      <c r="S28" s="126"/>
      <c r="T28" s="126"/>
      <c r="U28" s="126"/>
      <c r="V28" s="126"/>
      <c r="W28" s="126"/>
      <c r="X28" s="126"/>
      <c r="Y28" s="115"/>
    </row>
    <row r="29" spans="1:25" ht="15" hidden="1" customHeight="1">
      <c r="A29" s="111"/>
      <c r="B29" s="124"/>
      <c r="C29" s="125"/>
      <c r="D29" s="129"/>
      <c r="E29" s="126"/>
      <c r="F29" s="126"/>
      <c r="G29" s="126"/>
      <c r="H29" s="126"/>
      <c r="I29" s="126"/>
      <c r="J29" s="126"/>
      <c r="K29" s="126"/>
      <c r="L29" s="126"/>
      <c r="M29" s="126"/>
      <c r="N29" s="126"/>
      <c r="O29" s="126"/>
      <c r="P29" s="126"/>
      <c r="Q29" s="126"/>
      <c r="R29" s="126"/>
      <c r="S29" s="126"/>
      <c r="T29" s="126"/>
      <c r="U29" s="126"/>
      <c r="V29" s="126"/>
      <c r="W29" s="126"/>
      <c r="X29" s="126"/>
      <c r="Y29" s="115"/>
    </row>
    <row r="30" spans="1:25" ht="15" hidden="1" customHeight="1">
      <c r="A30" s="111"/>
      <c r="B30" s="124"/>
      <c r="C30" s="125"/>
      <c r="D30" s="129"/>
      <c r="E30" s="126"/>
      <c r="F30" s="126"/>
      <c r="G30" s="126"/>
      <c r="H30" s="126"/>
      <c r="I30" s="126"/>
      <c r="J30" s="126"/>
      <c r="K30" s="126"/>
      <c r="L30" s="126"/>
      <c r="M30" s="126"/>
      <c r="N30" s="126"/>
      <c r="O30" s="126"/>
      <c r="P30" s="126"/>
      <c r="Q30" s="126"/>
      <c r="R30" s="126"/>
      <c r="S30" s="126"/>
      <c r="T30" s="126"/>
      <c r="U30" s="126"/>
      <c r="V30" s="126"/>
      <c r="W30" s="126"/>
      <c r="X30" s="126"/>
      <c r="Y30" s="115"/>
    </row>
    <row r="31" spans="1:25" ht="15" hidden="1" customHeight="1">
      <c r="A31" s="111"/>
      <c r="B31" s="124"/>
      <c r="C31" s="125"/>
      <c r="D31" s="129"/>
      <c r="E31" s="126"/>
      <c r="F31" s="126"/>
      <c r="G31" s="126"/>
      <c r="H31" s="126"/>
      <c r="I31" s="126"/>
      <c r="J31" s="126"/>
      <c r="K31" s="126"/>
      <c r="L31" s="126"/>
      <c r="M31" s="126"/>
      <c r="N31" s="126"/>
      <c r="O31" s="126"/>
      <c r="P31" s="126"/>
      <c r="Q31" s="126"/>
      <c r="R31" s="126"/>
      <c r="S31" s="126"/>
      <c r="T31" s="126"/>
      <c r="U31" s="126"/>
      <c r="V31" s="126"/>
      <c r="W31" s="126"/>
      <c r="X31" s="126"/>
      <c r="Y31" s="115"/>
    </row>
    <row r="32" spans="1:25" ht="15" hidden="1" customHeight="1">
      <c r="A32" s="111"/>
      <c r="B32" s="124"/>
      <c r="C32" s="125"/>
      <c r="D32" s="129"/>
      <c r="E32" s="126"/>
      <c r="F32" s="126"/>
      <c r="G32" s="126"/>
      <c r="H32" s="126"/>
      <c r="I32" s="126"/>
      <c r="J32" s="126"/>
      <c r="K32" s="126"/>
      <c r="L32" s="126"/>
      <c r="M32" s="126"/>
      <c r="N32" s="126"/>
      <c r="O32" s="126"/>
      <c r="P32" s="126"/>
      <c r="Q32" s="126"/>
      <c r="R32" s="126"/>
      <c r="S32" s="126"/>
      <c r="T32" s="126"/>
      <c r="U32" s="126"/>
      <c r="V32" s="126"/>
      <c r="W32" s="126"/>
      <c r="X32" s="126"/>
      <c r="Y32" s="115"/>
    </row>
    <row r="33" spans="1:25" ht="15" hidden="1" customHeight="1">
      <c r="A33" s="111"/>
      <c r="B33" s="124"/>
      <c r="C33" s="125"/>
      <c r="D33" s="127"/>
      <c r="E33" s="128"/>
      <c r="F33" s="128"/>
      <c r="G33" s="128"/>
      <c r="H33" s="128"/>
      <c r="I33" s="128"/>
      <c r="J33" s="128"/>
      <c r="K33" s="128"/>
      <c r="L33" s="128"/>
      <c r="M33" s="128"/>
      <c r="N33" s="128"/>
      <c r="O33" s="128"/>
      <c r="P33" s="128"/>
      <c r="Q33" s="128"/>
      <c r="R33" s="128"/>
      <c r="S33" s="128"/>
      <c r="T33" s="128"/>
      <c r="U33" s="128"/>
      <c r="V33" s="128"/>
      <c r="W33" s="128"/>
      <c r="X33" s="128"/>
      <c r="Y33" s="115"/>
    </row>
    <row r="34" spans="1:25" ht="11.1" hidden="1" customHeight="1">
      <c r="A34" s="111"/>
      <c r="B34" s="124"/>
      <c r="C34" s="125"/>
      <c r="D34" s="127"/>
      <c r="E34" s="128"/>
      <c r="F34" s="128"/>
      <c r="G34" s="128"/>
      <c r="H34" s="128"/>
      <c r="I34" s="128"/>
      <c r="J34" s="128"/>
      <c r="K34" s="128"/>
      <c r="L34" s="128"/>
      <c r="M34" s="128"/>
      <c r="N34" s="128"/>
      <c r="O34" s="128"/>
      <c r="P34" s="128"/>
      <c r="Q34" s="128"/>
      <c r="R34" s="128"/>
      <c r="S34" s="128"/>
      <c r="T34" s="128"/>
      <c r="U34" s="128"/>
      <c r="V34" s="128"/>
      <c r="W34" s="128"/>
      <c r="X34" s="128"/>
      <c r="Y34" s="115"/>
    </row>
    <row r="35" spans="1:25" ht="24" hidden="1" customHeight="1">
      <c r="A35" s="111"/>
      <c r="B35" s="124"/>
      <c r="C35" s="125"/>
      <c r="D35" s="129"/>
      <c r="E35" s="393" t="s">
        <v>130</v>
      </c>
      <c r="F35" s="393"/>
      <c r="G35" s="393"/>
      <c r="H35" s="393"/>
      <c r="I35" s="393"/>
      <c r="J35" s="393"/>
      <c r="K35" s="393"/>
      <c r="L35" s="393"/>
      <c r="M35" s="393"/>
      <c r="N35" s="393"/>
      <c r="O35" s="393"/>
      <c r="P35" s="393"/>
      <c r="Q35" s="393"/>
      <c r="R35" s="393"/>
      <c r="S35" s="393"/>
      <c r="T35" s="393"/>
      <c r="U35" s="393"/>
      <c r="V35" s="393"/>
      <c r="W35" s="393"/>
      <c r="X35" s="393"/>
      <c r="Y35" s="115"/>
    </row>
    <row r="36" spans="1:25" ht="38.25" hidden="1" customHeight="1">
      <c r="A36" s="111"/>
      <c r="B36" s="124"/>
      <c r="C36" s="125"/>
      <c r="D36" s="129"/>
      <c r="E36" s="393"/>
      <c r="F36" s="393"/>
      <c r="G36" s="393"/>
      <c r="H36" s="393"/>
      <c r="I36" s="393"/>
      <c r="J36" s="393"/>
      <c r="K36" s="393"/>
      <c r="L36" s="393"/>
      <c r="M36" s="393"/>
      <c r="N36" s="393"/>
      <c r="O36" s="393"/>
      <c r="P36" s="393"/>
      <c r="Q36" s="393"/>
      <c r="R36" s="393"/>
      <c r="S36" s="393"/>
      <c r="T36" s="393"/>
      <c r="U36" s="393"/>
      <c r="V36" s="393"/>
      <c r="W36" s="393"/>
      <c r="X36" s="393"/>
      <c r="Y36" s="115"/>
    </row>
    <row r="37" spans="1:25" ht="9.75" hidden="1" customHeight="1">
      <c r="A37" s="111"/>
      <c r="B37" s="124"/>
      <c r="C37" s="125"/>
      <c r="D37" s="129"/>
      <c r="E37" s="393"/>
      <c r="F37" s="393"/>
      <c r="G37" s="393"/>
      <c r="H37" s="393"/>
      <c r="I37" s="393"/>
      <c r="J37" s="393"/>
      <c r="K37" s="393"/>
      <c r="L37" s="393"/>
      <c r="M37" s="393"/>
      <c r="N37" s="393"/>
      <c r="O37" s="393"/>
      <c r="P37" s="393"/>
      <c r="Q37" s="393"/>
      <c r="R37" s="393"/>
      <c r="S37" s="393"/>
      <c r="T37" s="393"/>
      <c r="U37" s="393"/>
      <c r="V37" s="393"/>
      <c r="W37" s="393"/>
      <c r="X37" s="393"/>
      <c r="Y37" s="115"/>
    </row>
    <row r="38" spans="1:25" ht="51" hidden="1" customHeight="1">
      <c r="A38" s="111"/>
      <c r="B38" s="124"/>
      <c r="C38" s="125"/>
      <c r="D38" s="129"/>
      <c r="E38" s="393"/>
      <c r="F38" s="393"/>
      <c r="G38" s="393"/>
      <c r="H38" s="393"/>
      <c r="I38" s="393"/>
      <c r="J38" s="393"/>
      <c r="K38" s="393"/>
      <c r="L38" s="393"/>
      <c r="M38" s="393"/>
      <c r="N38" s="393"/>
      <c r="O38" s="393"/>
      <c r="P38" s="393"/>
      <c r="Q38" s="393"/>
      <c r="R38" s="393"/>
      <c r="S38" s="393"/>
      <c r="T38" s="393"/>
      <c r="U38" s="393"/>
      <c r="V38" s="393"/>
      <c r="W38" s="393"/>
      <c r="X38" s="393"/>
      <c r="Y38" s="115"/>
    </row>
    <row r="39" spans="1:25" ht="15" hidden="1" customHeight="1">
      <c r="A39" s="111"/>
      <c r="B39" s="124"/>
      <c r="C39" s="125"/>
      <c r="D39" s="129"/>
      <c r="E39" s="393"/>
      <c r="F39" s="393"/>
      <c r="G39" s="393"/>
      <c r="H39" s="393"/>
      <c r="I39" s="393"/>
      <c r="J39" s="393"/>
      <c r="K39" s="393"/>
      <c r="L39" s="393"/>
      <c r="M39" s="393"/>
      <c r="N39" s="393"/>
      <c r="O39" s="393"/>
      <c r="P39" s="393"/>
      <c r="Q39" s="393"/>
      <c r="R39" s="393"/>
      <c r="S39" s="393"/>
      <c r="T39" s="393"/>
      <c r="U39" s="393"/>
      <c r="V39" s="393"/>
      <c r="W39" s="393"/>
      <c r="X39" s="393"/>
      <c r="Y39" s="115"/>
    </row>
    <row r="40" spans="1:25" ht="12" hidden="1" customHeight="1">
      <c r="A40" s="111"/>
      <c r="B40" s="124"/>
      <c r="C40" s="125"/>
      <c r="D40" s="129"/>
      <c r="E40" s="391"/>
      <c r="F40" s="391"/>
      <c r="G40" s="391"/>
      <c r="H40" s="391"/>
      <c r="I40" s="391"/>
      <c r="J40" s="391"/>
      <c r="K40" s="391"/>
      <c r="L40" s="391"/>
      <c r="M40" s="391"/>
      <c r="N40" s="391"/>
      <c r="O40" s="391"/>
      <c r="P40" s="391"/>
      <c r="Q40" s="391"/>
      <c r="R40" s="391"/>
      <c r="S40" s="391"/>
      <c r="T40" s="391"/>
      <c r="U40" s="391"/>
      <c r="V40" s="391"/>
      <c r="W40" s="391"/>
      <c r="X40" s="391"/>
      <c r="Y40" s="115"/>
    </row>
    <row r="41" spans="1:25" ht="15.95" hidden="1" customHeight="1">
      <c r="A41" s="111"/>
      <c r="B41" s="124"/>
      <c r="C41" s="125"/>
      <c r="D41" s="129"/>
      <c r="E41" s="392"/>
      <c r="F41" s="392"/>
      <c r="G41" s="392"/>
      <c r="H41" s="392"/>
      <c r="I41" s="392"/>
      <c r="J41" s="392"/>
      <c r="K41" s="392"/>
      <c r="L41" s="392"/>
      <c r="M41" s="392"/>
      <c r="N41" s="392"/>
      <c r="O41" s="392"/>
      <c r="P41" s="392"/>
      <c r="Q41" s="392"/>
      <c r="R41" s="392"/>
      <c r="S41" s="392"/>
      <c r="T41" s="392"/>
      <c r="U41" s="392"/>
      <c r="V41" s="392"/>
      <c r="W41" s="392"/>
      <c r="X41" s="392"/>
      <c r="Y41" s="115"/>
    </row>
    <row r="42" spans="1:25" ht="15.95" hidden="1" customHeight="1">
      <c r="A42" s="111"/>
      <c r="B42" s="124"/>
      <c r="C42" s="125"/>
      <c r="D42" s="129"/>
      <c r="E42" s="392"/>
      <c r="F42" s="392"/>
      <c r="G42" s="392"/>
      <c r="H42" s="392"/>
      <c r="I42" s="392"/>
      <c r="J42" s="392"/>
      <c r="K42" s="392"/>
      <c r="L42" s="392"/>
      <c r="M42" s="392"/>
      <c r="N42" s="392"/>
      <c r="O42" s="392"/>
      <c r="P42" s="392"/>
      <c r="Q42" s="392"/>
      <c r="R42" s="392"/>
      <c r="S42" s="392"/>
      <c r="T42" s="392"/>
      <c r="U42" s="392"/>
      <c r="V42" s="392"/>
      <c r="W42" s="392"/>
      <c r="X42" s="392"/>
      <c r="Y42" s="115"/>
    </row>
    <row r="43" spans="1:25" ht="15.95" hidden="1" customHeight="1">
      <c r="A43" s="111"/>
      <c r="B43" s="124"/>
      <c r="C43" s="125"/>
      <c r="D43" s="129"/>
      <c r="E43" s="392"/>
      <c r="F43" s="392"/>
      <c r="G43" s="392"/>
      <c r="H43" s="392"/>
      <c r="I43" s="392"/>
      <c r="J43" s="392"/>
      <c r="K43" s="392"/>
      <c r="L43" s="392"/>
      <c r="M43" s="392"/>
      <c r="N43" s="392"/>
      <c r="O43" s="392"/>
      <c r="P43" s="392"/>
      <c r="Q43" s="392"/>
      <c r="R43" s="392"/>
      <c r="S43" s="392"/>
      <c r="T43" s="392"/>
      <c r="U43" s="392"/>
      <c r="V43" s="392"/>
      <c r="W43" s="392"/>
      <c r="X43" s="392"/>
      <c r="Y43" s="115"/>
    </row>
    <row r="44" spans="1:25" ht="15.95" hidden="1" customHeight="1">
      <c r="A44" s="111"/>
      <c r="B44" s="124"/>
      <c r="C44" s="125"/>
      <c r="D44" s="127"/>
      <c r="E44" s="392"/>
      <c r="F44" s="392"/>
      <c r="G44" s="392"/>
      <c r="H44" s="392"/>
      <c r="I44" s="392"/>
      <c r="J44" s="392"/>
      <c r="K44" s="392"/>
      <c r="L44" s="392"/>
      <c r="M44" s="392"/>
      <c r="N44" s="392"/>
      <c r="O44" s="392"/>
      <c r="P44" s="392"/>
      <c r="Q44" s="392"/>
      <c r="R44" s="392"/>
      <c r="S44" s="392"/>
      <c r="T44" s="392"/>
      <c r="U44" s="392"/>
      <c r="V44" s="392"/>
      <c r="W44" s="392"/>
      <c r="X44" s="392"/>
      <c r="Y44" s="115"/>
    </row>
    <row r="45" spans="1:25" ht="18" hidden="1" customHeight="1">
      <c r="A45" s="111"/>
      <c r="B45" s="124"/>
      <c r="C45" s="125"/>
      <c r="D45" s="127"/>
      <c r="E45" s="392"/>
      <c r="F45" s="392"/>
      <c r="G45" s="392"/>
      <c r="H45" s="392"/>
      <c r="I45" s="392"/>
      <c r="J45" s="392"/>
      <c r="K45" s="392"/>
      <c r="L45" s="392"/>
      <c r="M45" s="392"/>
      <c r="N45" s="392"/>
      <c r="O45" s="392"/>
      <c r="P45" s="392"/>
      <c r="Q45" s="392"/>
      <c r="R45" s="392"/>
      <c r="S45" s="392"/>
      <c r="T45" s="392"/>
      <c r="U45" s="392"/>
      <c r="V45" s="392"/>
      <c r="W45" s="392"/>
      <c r="X45" s="392"/>
      <c r="Y45" s="115"/>
    </row>
    <row r="46" spans="1:25" ht="24" hidden="1" customHeight="1">
      <c r="A46" s="111"/>
      <c r="B46" s="124"/>
      <c r="C46" s="125"/>
      <c r="D46" s="129"/>
      <c r="E46" s="393" t="s">
        <v>65</v>
      </c>
      <c r="F46" s="393"/>
      <c r="G46" s="393"/>
      <c r="H46" s="393"/>
      <c r="I46" s="393"/>
      <c r="J46" s="393"/>
      <c r="K46" s="393"/>
      <c r="L46" s="393"/>
      <c r="M46" s="393"/>
      <c r="N46" s="393"/>
      <c r="O46" s="393"/>
      <c r="P46" s="393"/>
      <c r="Q46" s="393"/>
      <c r="R46" s="393"/>
      <c r="S46" s="393"/>
      <c r="T46" s="393"/>
      <c r="U46" s="393"/>
      <c r="V46" s="393"/>
      <c r="W46" s="393"/>
      <c r="X46" s="393"/>
      <c r="Y46" s="115"/>
    </row>
    <row r="47" spans="1:25" ht="37.5" hidden="1" customHeight="1">
      <c r="A47" s="111"/>
      <c r="B47" s="124"/>
      <c r="C47" s="125"/>
      <c r="D47" s="129"/>
      <c r="E47" s="393"/>
      <c r="F47" s="393"/>
      <c r="G47" s="393"/>
      <c r="H47" s="393"/>
      <c r="I47" s="393"/>
      <c r="J47" s="393"/>
      <c r="K47" s="393"/>
      <c r="L47" s="393"/>
      <c r="M47" s="393"/>
      <c r="N47" s="393"/>
      <c r="O47" s="393"/>
      <c r="P47" s="393"/>
      <c r="Q47" s="393"/>
      <c r="R47" s="393"/>
      <c r="S47" s="393"/>
      <c r="T47" s="393"/>
      <c r="U47" s="393"/>
      <c r="V47" s="393"/>
      <c r="W47" s="393"/>
      <c r="X47" s="393"/>
      <c r="Y47" s="115"/>
    </row>
    <row r="48" spans="1:25" ht="24" hidden="1" customHeight="1">
      <c r="A48" s="111"/>
      <c r="B48" s="124"/>
      <c r="C48" s="125"/>
      <c r="D48" s="129"/>
      <c r="E48" s="393"/>
      <c r="F48" s="393"/>
      <c r="G48" s="393"/>
      <c r="H48" s="393"/>
      <c r="I48" s="393"/>
      <c r="J48" s="393"/>
      <c r="K48" s="393"/>
      <c r="L48" s="393"/>
      <c r="M48" s="393"/>
      <c r="N48" s="393"/>
      <c r="O48" s="393"/>
      <c r="P48" s="393"/>
      <c r="Q48" s="393"/>
      <c r="R48" s="393"/>
      <c r="S48" s="393"/>
      <c r="T48" s="393"/>
      <c r="U48" s="393"/>
      <c r="V48" s="393"/>
      <c r="W48" s="393"/>
      <c r="X48" s="393"/>
      <c r="Y48" s="115"/>
    </row>
    <row r="49" spans="1:25" ht="51" hidden="1" customHeight="1">
      <c r="A49" s="111"/>
      <c r="B49" s="124"/>
      <c r="C49" s="125"/>
      <c r="D49" s="129"/>
      <c r="E49" s="393"/>
      <c r="F49" s="393"/>
      <c r="G49" s="393"/>
      <c r="H49" s="393"/>
      <c r="I49" s="393"/>
      <c r="J49" s="393"/>
      <c r="K49" s="393"/>
      <c r="L49" s="393"/>
      <c r="M49" s="393"/>
      <c r="N49" s="393"/>
      <c r="O49" s="393"/>
      <c r="P49" s="393"/>
      <c r="Q49" s="393"/>
      <c r="R49" s="393"/>
      <c r="S49" s="393"/>
      <c r="T49" s="393"/>
      <c r="U49" s="393"/>
      <c r="V49" s="393"/>
      <c r="W49" s="393"/>
      <c r="X49" s="393"/>
      <c r="Y49" s="115"/>
    </row>
    <row r="50" spans="1:25" ht="12" hidden="1" customHeight="1">
      <c r="A50" s="111"/>
      <c r="B50" s="124"/>
      <c r="C50" s="125"/>
      <c r="D50" s="129"/>
      <c r="E50" s="393"/>
      <c r="F50" s="393"/>
      <c r="G50" s="393"/>
      <c r="H50" s="393"/>
      <c r="I50" s="393"/>
      <c r="J50" s="393"/>
      <c r="K50" s="393"/>
      <c r="L50" s="393"/>
      <c r="M50" s="393"/>
      <c r="N50" s="393"/>
      <c r="O50" s="393"/>
      <c r="P50" s="393"/>
      <c r="Q50" s="393"/>
      <c r="R50" s="393"/>
      <c r="S50" s="393"/>
      <c r="T50" s="393"/>
      <c r="U50" s="393"/>
      <c r="V50" s="393"/>
      <c r="W50" s="393"/>
      <c r="X50" s="393"/>
      <c r="Y50" s="115"/>
    </row>
    <row r="51" spans="1:25" ht="12" hidden="1" customHeight="1">
      <c r="A51" s="111"/>
      <c r="B51" s="124"/>
      <c r="C51" s="125"/>
      <c r="D51" s="129"/>
      <c r="E51" s="393"/>
      <c r="F51" s="393"/>
      <c r="G51" s="393"/>
      <c r="H51" s="393"/>
      <c r="I51" s="393"/>
      <c r="J51" s="393"/>
      <c r="K51" s="393"/>
      <c r="L51" s="393"/>
      <c r="M51" s="393"/>
      <c r="N51" s="393"/>
      <c r="O51" s="393"/>
      <c r="P51" s="393"/>
      <c r="Q51" s="393"/>
      <c r="R51" s="393"/>
      <c r="S51" s="393"/>
      <c r="T51" s="393"/>
      <c r="U51" s="393"/>
      <c r="V51" s="393"/>
      <c r="W51" s="393"/>
      <c r="X51" s="393"/>
      <c r="Y51" s="115"/>
    </row>
    <row r="52" spans="1:25" ht="12" hidden="1" customHeight="1">
      <c r="A52" s="111"/>
      <c r="B52" s="124"/>
      <c r="C52" s="125"/>
      <c r="D52" s="129"/>
      <c r="E52" s="393"/>
      <c r="F52" s="393"/>
      <c r="G52" s="393"/>
      <c r="H52" s="393"/>
      <c r="I52" s="393"/>
      <c r="J52" s="393"/>
      <c r="K52" s="393"/>
      <c r="L52" s="393"/>
      <c r="M52" s="393"/>
      <c r="N52" s="393"/>
      <c r="O52" s="393"/>
      <c r="P52" s="393"/>
      <c r="Q52" s="393"/>
      <c r="R52" s="393"/>
      <c r="S52" s="393"/>
      <c r="T52" s="393"/>
      <c r="U52" s="393"/>
      <c r="V52" s="393"/>
      <c r="W52" s="393"/>
      <c r="X52" s="393"/>
      <c r="Y52" s="115"/>
    </row>
    <row r="53" spans="1:25" ht="12" hidden="1" customHeight="1">
      <c r="A53" s="111"/>
      <c r="B53" s="124"/>
      <c r="C53" s="125"/>
      <c r="D53" s="129"/>
      <c r="E53" s="393"/>
      <c r="F53" s="393"/>
      <c r="G53" s="393"/>
      <c r="H53" s="393"/>
      <c r="I53" s="393"/>
      <c r="J53" s="393"/>
      <c r="K53" s="393"/>
      <c r="L53" s="393"/>
      <c r="M53" s="393"/>
      <c r="N53" s="393"/>
      <c r="O53" s="393"/>
      <c r="P53" s="393"/>
      <c r="Q53" s="393"/>
      <c r="R53" s="393"/>
      <c r="S53" s="393"/>
      <c r="T53" s="393"/>
      <c r="U53" s="393"/>
      <c r="V53" s="393"/>
      <c r="W53" s="393"/>
      <c r="X53" s="393"/>
      <c r="Y53" s="115"/>
    </row>
    <row r="54" spans="1:25" ht="12" hidden="1" customHeight="1">
      <c r="A54" s="111"/>
      <c r="B54" s="124"/>
      <c r="C54" s="125"/>
      <c r="D54" s="129"/>
      <c r="E54" s="393"/>
      <c r="F54" s="393"/>
      <c r="G54" s="393"/>
      <c r="H54" s="393"/>
      <c r="I54" s="393"/>
      <c r="J54" s="393"/>
      <c r="K54" s="393"/>
      <c r="L54" s="393"/>
      <c r="M54" s="393"/>
      <c r="N54" s="393"/>
      <c r="O54" s="393"/>
      <c r="P54" s="393"/>
      <c r="Q54" s="393"/>
      <c r="R54" s="393"/>
      <c r="S54" s="393"/>
      <c r="T54" s="393"/>
      <c r="U54" s="393"/>
      <c r="V54" s="393"/>
      <c r="W54" s="393"/>
      <c r="X54" s="393"/>
      <c r="Y54" s="115"/>
    </row>
    <row r="55" spans="1:25" ht="12" hidden="1" customHeight="1">
      <c r="A55" s="111"/>
      <c r="B55" s="124"/>
      <c r="C55" s="125"/>
      <c r="D55" s="129"/>
      <c r="E55" s="393"/>
      <c r="F55" s="393"/>
      <c r="G55" s="393"/>
      <c r="H55" s="393"/>
      <c r="I55" s="393"/>
      <c r="J55" s="393"/>
      <c r="K55" s="393"/>
      <c r="L55" s="393"/>
      <c r="M55" s="393"/>
      <c r="N55" s="393"/>
      <c r="O55" s="393"/>
      <c r="P55" s="393"/>
      <c r="Q55" s="393"/>
      <c r="R55" s="393"/>
      <c r="S55" s="393"/>
      <c r="T55" s="393"/>
      <c r="U55" s="393"/>
      <c r="V55" s="393"/>
      <c r="W55" s="393"/>
      <c r="X55" s="393"/>
      <c r="Y55" s="115"/>
    </row>
    <row r="56" spans="1:25" ht="12" hidden="1" customHeight="1">
      <c r="A56" s="111"/>
      <c r="B56" s="124"/>
      <c r="C56" s="125"/>
      <c r="D56" s="127"/>
      <c r="E56" s="393"/>
      <c r="F56" s="393"/>
      <c r="G56" s="393"/>
      <c r="H56" s="393"/>
      <c r="I56" s="393"/>
      <c r="J56" s="393"/>
      <c r="K56" s="393"/>
      <c r="L56" s="393"/>
      <c r="M56" s="393"/>
      <c r="N56" s="393"/>
      <c r="O56" s="393"/>
      <c r="P56" s="393"/>
      <c r="Q56" s="393"/>
      <c r="R56" s="393"/>
      <c r="S56" s="393"/>
      <c r="T56" s="393"/>
      <c r="U56" s="393"/>
      <c r="V56" s="393"/>
      <c r="W56" s="393"/>
      <c r="X56" s="393"/>
      <c r="Y56" s="115"/>
    </row>
    <row r="57" spans="1:25" ht="11.1" hidden="1" customHeight="1">
      <c r="A57" s="111"/>
      <c r="B57" s="124"/>
      <c r="C57" s="125"/>
      <c r="D57" s="127"/>
      <c r="E57" s="393"/>
      <c r="F57" s="393"/>
      <c r="G57" s="393"/>
      <c r="H57" s="393"/>
      <c r="I57" s="393"/>
      <c r="J57" s="393"/>
      <c r="K57" s="393"/>
      <c r="L57" s="393"/>
      <c r="M57" s="393"/>
      <c r="N57" s="393"/>
      <c r="O57" s="393"/>
      <c r="P57" s="393"/>
      <c r="Q57" s="393"/>
      <c r="R57" s="393"/>
      <c r="S57" s="393"/>
      <c r="T57" s="393"/>
      <c r="U57" s="393"/>
      <c r="V57" s="393"/>
      <c r="W57" s="393"/>
      <c r="X57" s="393"/>
      <c r="Y57" s="115"/>
    </row>
    <row r="58" spans="1:25" ht="15" hidden="1" customHeight="1">
      <c r="A58" s="111"/>
      <c r="B58" s="124"/>
      <c r="C58" s="125"/>
      <c r="D58" s="129"/>
      <c r="E58" s="390" t="s">
        <v>226</v>
      </c>
      <c r="F58" s="390"/>
      <c r="G58" s="390"/>
      <c r="H58" s="390"/>
      <c r="I58" s="390"/>
      <c r="J58" s="390"/>
      <c r="K58" s="390"/>
      <c r="L58" s="390"/>
      <c r="M58" s="390"/>
      <c r="N58" s="390"/>
      <c r="O58" s="390"/>
      <c r="P58" s="390"/>
      <c r="Q58" s="390"/>
      <c r="R58" s="390"/>
      <c r="S58" s="390"/>
      <c r="T58" s="390"/>
      <c r="U58" s="390"/>
      <c r="V58" s="256"/>
      <c r="W58" s="256"/>
      <c r="X58" s="256"/>
      <c r="Y58" s="115"/>
    </row>
    <row r="59" spans="1:25" ht="15" hidden="1" customHeight="1">
      <c r="A59" s="111"/>
      <c r="B59" s="124"/>
      <c r="C59" s="125"/>
      <c r="D59" s="129"/>
      <c r="E59" s="394"/>
      <c r="F59" s="394"/>
      <c r="G59" s="394"/>
      <c r="H59" s="395"/>
      <c r="I59" s="395"/>
      <c r="J59" s="395"/>
      <c r="K59" s="395"/>
      <c r="L59" s="395"/>
      <c r="M59" s="395"/>
      <c r="N59" s="395"/>
      <c r="O59" s="395"/>
      <c r="P59" s="395"/>
      <c r="Q59" s="395"/>
      <c r="R59" s="395"/>
      <c r="S59" s="395"/>
      <c r="T59" s="395"/>
      <c r="U59" s="395"/>
      <c r="V59" s="395"/>
      <c r="W59" s="395"/>
      <c r="X59" s="395"/>
      <c r="Y59" s="115"/>
    </row>
    <row r="60" spans="1:25" ht="15" hidden="1" customHeight="1">
      <c r="A60" s="111"/>
      <c r="B60" s="124"/>
      <c r="C60" s="125"/>
      <c r="D60" s="129"/>
      <c r="E60" s="396"/>
      <c r="F60" s="397"/>
      <c r="G60" s="398"/>
      <c r="H60" s="41"/>
      <c r="I60" s="41"/>
      <c r="J60" s="41"/>
      <c r="K60" s="41"/>
      <c r="L60" s="41"/>
      <c r="M60" s="41"/>
      <c r="N60" s="41"/>
      <c r="O60" s="41"/>
      <c r="P60" s="41"/>
      <c r="Q60" s="41"/>
      <c r="R60" s="41"/>
      <c r="S60" s="41"/>
      <c r="T60" s="41"/>
      <c r="U60" s="41"/>
      <c r="V60" s="41"/>
      <c r="W60" s="41"/>
      <c r="X60" s="41"/>
      <c r="Y60" s="115"/>
    </row>
    <row r="61" spans="1:25" ht="21" hidden="1" customHeight="1">
      <c r="A61" s="111"/>
      <c r="B61" s="124"/>
      <c r="C61" s="125"/>
      <c r="D61" s="129"/>
      <c r="E61" s="29"/>
      <c r="F61" s="27"/>
      <c r="G61" s="28"/>
      <c r="H61" s="384"/>
      <c r="I61" s="384"/>
      <c r="J61" s="384"/>
      <c r="K61" s="384"/>
      <c r="L61" s="384"/>
      <c r="M61" s="384"/>
      <c r="N61" s="384"/>
      <c r="O61" s="384"/>
      <c r="P61" s="384"/>
      <c r="Q61" s="384"/>
      <c r="R61" s="384"/>
      <c r="S61" s="384"/>
      <c r="T61" s="384"/>
      <c r="U61" s="384"/>
      <c r="V61" s="384"/>
      <c r="W61" s="384"/>
      <c r="X61" s="384"/>
      <c r="Y61" s="115"/>
    </row>
    <row r="62" spans="1:25" ht="21" hidden="1" customHeight="1">
      <c r="A62" s="111"/>
      <c r="B62" s="124"/>
      <c r="C62" s="125"/>
      <c r="D62" s="129"/>
      <c r="E62" s="126"/>
      <c r="F62" s="126"/>
      <c r="G62" s="126"/>
      <c r="H62" s="126"/>
      <c r="I62" s="126"/>
      <c r="J62" s="126"/>
      <c r="K62" s="126"/>
      <c r="L62" s="126"/>
      <c r="M62" s="126"/>
      <c r="N62" s="126"/>
      <c r="O62" s="126"/>
      <c r="P62" s="126"/>
      <c r="Q62" s="126"/>
      <c r="R62" s="126"/>
      <c r="S62" s="126"/>
      <c r="T62" s="126"/>
      <c r="U62" s="126"/>
      <c r="V62" s="126"/>
      <c r="W62" s="126"/>
      <c r="X62" s="126"/>
      <c r="Y62" s="115"/>
    </row>
    <row r="63" spans="1:25" ht="21" hidden="1" customHeight="1">
      <c r="A63" s="111"/>
      <c r="B63" s="124"/>
      <c r="C63" s="125"/>
      <c r="D63" s="129"/>
      <c r="E63" s="126"/>
      <c r="F63" s="126"/>
      <c r="G63" s="126"/>
      <c r="H63" s="126"/>
      <c r="I63" s="126"/>
      <c r="J63" s="126"/>
      <c r="K63" s="126"/>
      <c r="L63" s="126"/>
      <c r="M63" s="126"/>
      <c r="N63" s="126"/>
      <c r="O63" s="126"/>
      <c r="P63" s="126"/>
      <c r="Q63" s="126"/>
      <c r="R63" s="126"/>
      <c r="S63" s="126"/>
      <c r="T63" s="126"/>
      <c r="U63" s="126"/>
      <c r="V63" s="126"/>
      <c r="W63" s="126"/>
      <c r="X63" s="126"/>
      <c r="Y63" s="115"/>
    </row>
    <row r="64" spans="1:25" ht="21" hidden="1" customHeight="1">
      <c r="A64" s="111"/>
      <c r="B64" s="124"/>
      <c r="C64" s="125"/>
      <c r="D64" s="129"/>
      <c r="E64" s="126"/>
      <c r="F64" s="126"/>
      <c r="G64" s="126"/>
      <c r="H64" s="126"/>
      <c r="I64" s="126"/>
      <c r="J64" s="126"/>
      <c r="K64" s="126"/>
      <c r="L64" s="126"/>
      <c r="M64" s="126"/>
      <c r="N64" s="126"/>
      <c r="O64" s="126"/>
      <c r="P64" s="126"/>
      <c r="Q64" s="126"/>
      <c r="R64" s="126"/>
      <c r="S64" s="126"/>
      <c r="T64" s="126"/>
      <c r="U64" s="126"/>
      <c r="V64" s="126"/>
      <c r="W64" s="126"/>
      <c r="X64" s="126"/>
      <c r="Y64" s="115"/>
    </row>
    <row r="65" spans="1:25" ht="21" hidden="1" customHeight="1">
      <c r="A65" s="111"/>
      <c r="B65" s="124"/>
      <c r="C65" s="125"/>
      <c r="D65" s="129"/>
      <c r="E65" s="126"/>
      <c r="F65" s="126"/>
      <c r="G65" s="126"/>
      <c r="H65" s="126"/>
      <c r="I65" s="126"/>
      <c r="J65" s="126"/>
      <c r="K65" s="126"/>
      <c r="L65" s="126"/>
      <c r="M65" s="126"/>
      <c r="N65" s="126"/>
      <c r="O65" s="126"/>
      <c r="P65" s="126"/>
      <c r="Q65" s="126"/>
      <c r="R65" s="126"/>
      <c r="S65" s="126"/>
      <c r="T65" s="126"/>
      <c r="U65" s="126"/>
      <c r="V65" s="126"/>
      <c r="W65" s="126"/>
      <c r="X65" s="126"/>
      <c r="Y65" s="115"/>
    </row>
    <row r="66" spans="1:25" ht="21" hidden="1" customHeight="1">
      <c r="A66" s="111"/>
      <c r="B66" s="124"/>
      <c r="C66" s="125"/>
      <c r="D66" s="129"/>
      <c r="E66" s="126"/>
      <c r="F66" s="126"/>
      <c r="G66" s="126"/>
      <c r="H66" s="126"/>
      <c r="I66" s="126"/>
      <c r="J66" s="126"/>
      <c r="K66" s="126"/>
      <c r="L66" s="126"/>
      <c r="M66" s="126"/>
      <c r="N66" s="126"/>
      <c r="O66" s="126"/>
      <c r="P66" s="126"/>
      <c r="Q66" s="126"/>
      <c r="R66" s="126"/>
      <c r="S66" s="126"/>
      <c r="T66" s="126"/>
      <c r="U66" s="126"/>
      <c r="V66" s="126"/>
      <c r="W66" s="126"/>
      <c r="X66" s="126"/>
      <c r="Y66" s="115"/>
    </row>
    <row r="67" spans="1:25" ht="21" hidden="1" customHeight="1">
      <c r="A67" s="111"/>
      <c r="B67" s="124"/>
      <c r="C67" s="125"/>
      <c r="D67" s="129"/>
      <c r="E67" s="126"/>
      <c r="F67" s="126"/>
      <c r="G67" s="126"/>
      <c r="H67" s="126"/>
      <c r="I67" s="126"/>
      <c r="J67" s="126"/>
      <c r="K67" s="126"/>
      <c r="L67" s="126"/>
      <c r="M67" s="126"/>
      <c r="N67" s="126"/>
      <c r="O67" s="126"/>
      <c r="P67" s="126"/>
      <c r="Q67" s="126"/>
      <c r="R67" s="126"/>
      <c r="S67" s="126"/>
      <c r="T67" s="126"/>
      <c r="U67" s="126"/>
      <c r="V67" s="126"/>
      <c r="W67" s="126"/>
      <c r="X67" s="126"/>
      <c r="Y67" s="115"/>
    </row>
    <row r="68" spans="1:25" ht="21" hidden="1" customHeight="1">
      <c r="A68" s="111"/>
      <c r="B68" s="124"/>
      <c r="C68" s="125"/>
      <c r="D68" s="127"/>
      <c r="E68" s="128"/>
      <c r="F68" s="128"/>
      <c r="G68" s="128"/>
      <c r="H68" s="128"/>
      <c r="I68" s="128"/>
      <c r="J68" s="128"/>
      <c r="K68" s="128"/>
      <c r="L68" s="128"/>
      <c r="M68" s="128"/>
      <c r="N68" s="128"/>
      <c r="O68" s="128"/>
      <c r="P68" s="128"/>
      <c r="Q68" s="128"/>
      <c r="R68" s="128"/>
      <c r="S68" s="128"/>
      <c r="T68" s="128"/>
      <c r="U68" s="128"/>
      <c r="V68" s="128"/>
      <c r="W68" s="128"/>
      <c r="X68" s="128"/>
      <c r="Y68" s="115"/>
    </row>
    <row r="69" spans="1:25" ht="18" hidden="1" customHeight="1">
      <c r="A69" s="111"/>
      <c r="B69" s="124"/>
      <c r="C69" s="125"/>
      <c r="D69" s="127"/>
      <c r="E69" s="128"/>
      <c r="F69" s="128"/>
      <c r="G69" s="128"/>
      <c r="H69" s="128"/>
      <c r="I69" s="128"/>
      <c r="J69" s="128"/>
      <c r="K69" s="128"/>
      <c r="L69" s="128"/>
      <c r="M69" s="128"/>
      <c r="N69" s="128"/>
      <c r="O69" s="128"/>
      <c r="P69" s="128"/>
      <c r="Q69" s="128"/>
      <c r="R69" s="128"/>
      <c r="S69" s="128"/>
      <c r="T69" s="128"/>
      <c r="U69" s="128"/>
      <c r="V69" s="128"/>
      <c r="W69" s="128"/>
      <c r="X69" s="128"/>
      <c r="Y69" s="115"/>
    </row>
    <row r="70" spans="1:25" ht="15" hidden="1">
      <c r="A70" s="111"/>
      <c r="B70" s="124"/>
      <c r="C70" s="125"/>
      <c r="D70" s="129"/>
      <c r="E70" s="390" t="s">
        <v>227</v>
      </c>
      <c r="F70" s="390"/>
      <c r="G70" s="390"/>
      <c r="H70" s="390"/>
      <c r="I70" s="390"/>
      <c r="J70" s="390"/>
      <c r="K70" s="390"/>
      <c r="L70" s="390"/>
      <c r="M70" s="390"/>
      <c r="N70" s="390"/>
      <c r="O70" s="390"/>
      <c r="P70" s="390"/>
      <c r="Q70" s="390"/>
      <c r="R70" s="390"/>
      <c r="S70" s="390"/>
      <c r="T70" s="390"/>
      <c r="U70" s="254"/>
      <c r="V70" s="254"/>
      <c r="W70" s="254"/>
      <c r="X70" s="254"/>
      <c r="Y70" s="115"/>
    </row>
    <row r="71" spans="1:25" ht="15" hidden="1">
      <c r="A71" s="111"/>
      <c r="B71" s="124"/>
      <c r="C71" s="125"/>
      <c r="D71" s="129"/>
      <c r="E71" s="390" t="s">
        <v>228</v>
      </c>
      <c r="F71" s="390"/>
      <c r="G71" s="390"/>
      <c r="H71" s="390"/>
      <c r="I71" s="390"/>
      <c r="J71" s="390"/>
      <c r="K71" s="390"/>
      <c r="L71" s="390"/>
      <c r="M71" s="390"/>
      <c r="N71" s="390"/>
      <c r="O71" s="390"/>
      <c r="P71" s="390"/>
      <c r="Q71" s="390"/>
      <c r="R71" s="390"/>
      <c r="S71" s="390"/>
      <c r="T71" s="390"/>
      <c r="U71" s="255"/>
      <c r="V71" s="255"/>
      <c r="W71" s="255"/>
      <c r="X71" s="255"/>
      <c r="Y71" s="115"/>
    </row>
    <row r="72" spans="1:25" ht="27" hidden="1" customHeight="1">
      <c r="A72" s="111"/>
      <c r="B72" s="124"/>
      <c r="C72" s="125"/>
      <c r="D72" s="129"/>
      <c r="E72" s="130"/>
      <c r="F72" s="386"/>
      <c r="G72" s="386"/>
      <c r="H72" s="386"/>
      <c r="I72" s="386"/>
      <c r="J72" s="386"/>
      <c r="K72" s="386"/>
      <c r="L72" s="386"/>
      <c r="M72" s="386"/>
      <c r="N72" s="386"/>
      <c r="O72" s="386"/>
      <c r="P72" s="386"/>
      <c r="Q72" s="386"/>
      <c r="R72" s="386"/>
      <c r="S72" s="386"/>
      <c r="T72" s="386"/>
      <c r="U72" s="386"/>
      <c r="V72" s="386"/>
      <c r="W72" s="386"/>
      <c r="X72" s="386"/>
      <c r="Y72" s="115"/>
    </row>
    <row r="73" spans="1:25" ht="52.5" hidden="1" customHeight="1">
      <c r="A73" s="111"/>
      <c r="B73" s="124"/>
      <c r="C73" s="125"/>
      <c r="D73" s="129"/>
      <c r="E73" s="130"/>
      <c r="F73" s="386"/>
      <c r="G73" s="386"/>
      <c r="H73" s="386"/>
      <c r="I73" s="386"/>
      <c r="J73" s="386"/>
      <c r="K73" s="386"/>
      <c r="L73" s="386"/>
      <c r="M73" s="386"/>
      <c r="N73" s="386"/>
      <c r="O73" s="386"/>
      <c r="P73" s="386"/>
      <c r="Q73" s="386"/>
      <c r="R73" s="386"/>
      <c r="S73" s="386"/>
      <c r="T73" s="386"/>
      <c r="U73" s="386"/>
      <c r="V73" s="386"/>
      <c r="W73" s="386"/>
      <c r="X73" s="386"/>
      <c r="Y73" s="115"/>
    </row>
    <row r="74" spans="1:25" ht="8.1" hidden="1" customHeight="1">
      <c r="A74" s="111"/>
      <c r="B74" s="124"/>
      <c r="C74" s="125"/>
      <c r="D74" s="129"/>
      <c r="E74" s="130"/>
      <c r="F74" s="387"/>
      <c r="G74" s="387"/>
      <c r="H74" s="387"/>
      <c r="I74" s="387"/>
      <c r="J74" s="387"/>
      <c r="K74" s="387"/>
      <c r="L74" s="387"/>
      <c r="M74" s="387"/>
      <c r="N74" s="387"/>
      <c r="O74" s="387"/>
      <c r="P74" s="387"/>
      <c r="Q74" s="387"/>
      <c r="R74" s="387"/>
      <c r="S74" s="387"/>
      <c r="T74" s="387"/>
      <c r="U74" s="387"/>
      <c r="V74" s="387"/>
      <c r="W74" s="387"/>
      <c r="X74" s="387"/>
      <c r="Y74" s="115"/>
    </row>
    <row r="75" spans="1:25" ht="14.25" hidden="1" customHeight="1">
      <c r="A75" s="111"/>
      <c r="B75" s="124"/>
      <c r="C75" s="125"/>
      <c r="D75" s="129"/>
      <c r="E75" s="388"/>
      <c r="F75" s="388"/>
      <c r="G75" s="388"/>
      <c r="H75" s="388"/>
      <c r="I75" s="388"/>
      <c r="J75" s="388"/>
      <c r="K75" s="388"/>
      <c r="L75" s="388"/>
      <c r="M75" s="388"/>
      <c r="N75" s="388"/>
      <c r="O75" s="388"/>
      <c r="P75" s="388"/>
      <c r="Q75" s="388"/>
      <c r="R75" s="388"/>
      <c r="S75" s="388"/>
      <c r="T75" s="388"/>
      <c r="U75" s="388"/>
      <c r="V75" s="388"/>
      <c r="W75" s="388"/>
      <c r="X75" s="388"/>
      <c r="Y75" s="115"/>
    </row>
    <row r="76" spans="1:25" ht="34.5" hidden="1" customHeight="1">
      <c r="A76" s="111"/>
      <c r="B76" s="124"/>
      <c r="C76" s="125"/>
      <c r="D76" s="129"/>
      <c r="E76" s="389"/>
      <c r="F76" s="389"/>
      <c r="G76" s="389"/>
      <c r="H76" s="389"/>
      <c r="I76" s="389"/>
      <c r="J76" s="389"/>
      <c r="K76" s="389"/>
      <c r="L76" s="389"/>
      <c r="M76" s="389"/>
      <c r="N76" s="389"/>
      <c r="O76" s="389"/>
      <c r="P76" s="389"/>
      <c r="Q76" s="389"/>
      <c r="R76" s="389"/>
      <c r="S76" s="389"/>
      <c r="T76" s="389"/>
      <c r="U76" s="389"/>
      <c r="V76" s="389"/>
      <c r="W76" s="389"/>
      <c r="X76" s="389"/>
      <c r="Y76" s="115"/>
    </row>
    <row r="77" spans="1:25" ht="23.1" hidden="1" customHeight="1">
      <c r="A77" s="111"/>
      <c r="B77" s="124"/>
      <c r="C77" s="125"/>
      <c r="D77" s="129"/>
      <c r="E77" s="389"/>
      <c r="F77" s="389"/>
      <c r="G77" s="389"/>
      <c r="H77" s="389"/>
      <c r="I77" s="389"/>
      <c r="J77" s="389"/>
      <c r="K77" s="389"/>
      <c r="L77" s="389"/>
      <c r="M77" s="389"/>
      <c r="N77" s="389"/>
      <c r="O77" s="389"/>
      <c r="P77" s="389"/>
      <c r="Q77" s="389"/>
      <c r="R77" s="389"/>
      <c r="S77" s="389"/>
      <c r="T77" s="389"/>
      <c r="U77" s="389"/>
      <c r="V77" s="389"/>
      <c r="W77" s="389"/>
      <c r="X77" s="389"/>
      <c r="Y77" s="115"/>
    </row>
    <row r="78" spans="1:25" ht="42.75" hidden="1" customHeight="1">
      <c r="A78" s="111"/>
      <c r="B78" s="124"/>
      <c r="C78" s="125"/>
      <c r="D78" s="129"/>
      <c r="E78" s="389"/>
      <c r="F78" s="389"/>
      <c r="G78" s="389"/>
      <c r="H78" s="389"/>
      <c r="I78" s="389"/>
      <c r="J78" s="389"/>
      <c r="K78" s="389"/>
      <c r="L78" s="389"/>
      <c r="M78" s="389"/>
      <c r="N78" s="389"/>
      <c r="O78" s="389"/>
      <c r="P78" s="389"/>
      <c r="Q78" s="389"/>
      <c r="R78" s="389"/>
      <c r="S78" s="389"/>
      <c r="T78" s="389"/>
      <c r="U78" s="389"/>
      <c r="V78" s="389"/>
      <c r="W78" s="389"/>
      <c r="X78" s="389"/>
      <c r="Y78" s="115"/>
    </row>
    <row r="79" spans="1:25" ht="25.5" hidden="1" customHeight="1">
      <c r="A79" s="111"/>
      <c r="B79" s="124"/>
      <c r="C79" s="125"/>
      <c r="D79" s="129"/>
      <c r="E79" s="385" t="s">
        <v>64</v>
      </c>
      <c r="F79" s="385"/>
      <c r="G79" s="385"/>
      <c r="H79" s="385"/>
      <c r="I79" s="385"/>
      <c r="J79" s="385"/>
      <c r="K79" s="385"/>
      <c r="L79" s="385"/>
      <c r="M79" s="385"/>
      <c r="N79" s="385"/>
      <c r="O79" s="385"/>
      <c r="P79" s="385"/>
      <c r="Q79" s="385"/>
      <c r="R79" s="385"/>
      <c r="S79" s="385"/>
      <c r="T79" s="385"/>
      <c r="U79" s="385"/>
      <c r="V79" s="385"/>
      <c r="W79" s="385"/>
      <c r="X79" s="385"/>
      <c r="Y79" s="115"/>
    </row>
    <row r="80" spans="1:25" ht="15" hidden="1" customHeight="1">
      <c r="A80" s="111"/>
      <c r="B80" s="124"/>
      <c r="C80" s="125"/>
      <c r="D80" s="129"/>
      <c r="E80" s="126"/>
      <c r="F80" s="126"/>
      <c r="G80" s="126"/>
      <c r="H80" s="117"/>
      <c r="I80" s="117"/>
      <c r="J80" s="117"/>
      <c r="K80" s="117"/>
      <c r="L80" s="117"/>
      <c r="M80" s="117"/>
      <c r="N80" s="117"/>
      <c r="O80" s="118"/>
      <c r="P80" s="118"/>
      <c r="Q80" s="118"/>
      <c r="R80" s="118"/>
      <c r="S80" s="118"/>
      <c r="T80" s="118"/>
      <c r="U80" s="126"/>
      <c r="V80" s="126"/>
      <c r="W80" s="126"/>
      <c r="X80" s="126"/>
      <c r="Y80" s="115"/>
    </row>
    <row r="81" spans="1:27" ht="15" hidden="1" customHeight="1">
      <c r="A81" s="111"/>
      <c r="B81" s="124"/>
      <c r="C81" s="125"/>
      <c r="D81" s="129"/>
      <c r="E81" s="131"/>
      <c r="F81" s="383" t="s">
        <v>63</v>
      </c>
      <c r="G81" s="383"/>
      <c r="H81" s="383"/>
      <c r="I81" s="383"/>
      <c r="J81" s="383"/>
      <c r="K81" s="383"/>
      <c r="L81" s="383"/>
      <c r="M81" s="383"/>
      <c r="N81" s="383"/>
      <c r="O81" s="383"/>
      <c r="P81" s="383"/>
      <c r="Q81" s="383"/>
      <c r="R81" s="383"/>
      <c r="S81" s="383"/>
      <c r="T81" s="118"/>
      <c r="U81" s="126"/>
      <c r="V81" s="126"/>
      <c r="W81" s="126"/>
      <c r="X81" s="126"/>
      <c r="Y81" s="115"/>
      <c r="AA81" s="120" t="s">
        <v>61</v>
      </c>
    </row>
    <row r="82" spans="1:27" ht="15" hidden="1" customHeight="1">
      <c r="A82" s="111"/>
      <c r="B82" s="124"/>
      <c r="C82" s="125"/>
      <c r="D82" s="129"/>
      <c r="E82" s="126"/>
      <c r="F82" s="126"/>
      <c r="G82" s="126"/>
      <c r="H82" s="117"/>
      <c r="I82" s="117"/>
      <c r="J82" s="117"/>
      <c r="K82" s="117"/>
      <c r="L82" s="117"/>
      <c r="M82" s="117"/>
      <c r="N82" s="117"/>
      <c r="O82" s="118"/>
      <c r="P82" s="118"/>
      <c r="Q82" s="118"/>
      <c r="R82" s="118"/>
      <c r="S82" s="118"/>
      <c r="T82" s="118"/>
      <c r="U82" s="126"/>
      <c r="V82" s="126"/>
      <c r="W82" s="126"/>
      <c r="X82" s="126"/>
      <c r="Y82" s="115"/>
    </row>
    <row r="83" spans="1:27" ht="15" hidden="1">
      <c r="A83" s="111"/>
      <c r="B83" s="124"/>
      <c r="C83" s="125"/>
      <c r="D83" s="129"/>
      <c r="E83" s="126"/>
      <c r="F83" s="383" t="s">
        <v>62</v>
      </c>
      <c r="G83" s="383"/>
      <c r="H83" s="383"/>
      <c r="I83" s="383"/>
      <c r="J83" s="383"/>
      <c r="K83" s="383"/>
      <c r="L83" s="383"/>
      <c r="M83" s="383"/>
      <c r="N83" s="383"/>
      <c r="O83" s="383"/>
      <c r="P83" s="383"/>
      <c r="Q83" s="383"/>
      <c r="R83" s="383"/>
      <c r="S83" s="383"/>
      <c r="T83" s="383"/>
      <c r="U83" s="383"/>
      <c r="V83" s="383"/>
      <c r="W83" s="383"/>
      <c r="X83" s="383"/>
      <c r="Y83" s="115"/>
    </row>
    <row r="84" spans="1:27" ht="15" hidden="1">
      <c r="A84" s="111"/>
      <c r="B84" s="124"/>
      <c r="C84" s="125"/>
      <c r="D84" s="129"/>
      <c r="E84" s="126"/>
      <c r="F84" s="126"/>
      <c r="G84" s="126"/>
      <c r="H84" s="126"/>
      <c r="I84" s="126"/>
      <c r="J84" s="126"/>
      <c r="K84" s="126"/>
      <c r="L84" s="126"/>
      <c r="M84" s="126"/>
      <c r="N84" s="126"/>
      <c r="O84" s="126"/>
      <c r="P84" s="126"/>
      <c r="Q84" s="126"/>
      <c r="R84" s="126"/>
      <c r="S84" s="126"/>
      <c r="T84" s="126"/>
      <c r="U84" s="126"/>
      <c r="V84" s="126"/>
      <c r="W84" s="126"/>
      <c r="X84" s="126"/>
      <c r="Y84" s="115"/>
    </row>
    <row r="85" spans="1:27" ht="15" hidden="1">
      <c r="A85" s="111"/>
      <c r="B85" s="124"/>
      <c r="C85" s="125"/>
      <c r="D85" s="129"/>
      <c r="E85" s="126"/>
      <c r="F85" s="126"/>
      <c r="G85" s="126"/>
      <c r="H85" s="126"/>
      <c r="I85" s="126"/>
      <c r="J85" s="126"/>
      <c r="K85" s="126"/>
      <c r="L85" s="126"/>
      <c r="M85" s="126"/>
      <c r="N85" s="126"/>
      <c r="O85" s="126"/>
      <c r="P85" s="126"/>
      <c r="Q85" s="126"/>
      <c r="R85" s="126"/>
      <c r="S85" s="126"/>
      <c r="T85" s="126"/>
      <c r="U85" s="126"/>
      <c r="V85" s="126"/>
      <c r="W85" s="126"/>
      <c r="X85" s="126"/>
      <c r="Y85" s="115"/>
    </row>
    <row r="86" spans="1:27" ht="15" hidden="1">
      <c r="A86" s="111"/>
      <c r="B86" s="124"/>
      <c r="C86" s="125"/>
      <c r="D86" s="129"/>
      <c r="E86" s="126"/>
      <c r="F86" s="126"/>
      <c r="G86" s="126"/>
      <c r="H86" s="126"/>
      <c r="I86" s="126"/>
      <c r="J86" s="126"/>
      <c r="K86" s="126"/>
      <c r="L86" s="126"/>
      <c r="M86" s="126"/>
      <c r="N86" s="126"/>
      <c r="O86" s="126"/>
      <c r="P86" s="126"/>
      <c r="Q86" s="126"/>
      <c r="R86" s="126"/>
      <c r="S86" s="126"/>
      <c r="T86" s="126"/>
      <c r="U86" s="126"/>
      <c r="V86" s="126"/>
      <c r="W86" s="126"/>
      <c r="X86" s="126"/>
      <c r="Y86" s="115"/>
    </row>
    <row r="87" spans="1:27" ht="15" hidden="1">
      <c r="A87" s="111"/>
      <c r="B87" s="124"/>
      <c r="C87" s="125"/>
      <c r="D87" s="129"/>
      <c r="E87" s="126"/>
      <c r="F87" s="126"/>
      <c r="G87" s="126"/>
      <c r="H87" s="126"/>
      <c r="I87" s="126"/>
      <c r="J87" s="126"/>
      <c r="K87" s="126"/>
      <c r="L87" s="126"/>
      <c r="M87" s="126"/>
      <c r="N87" s="126"/>
      <c r="O87" s="126"/>
      <c r="P87" s="126"/>
      <c r="Q87" s="126"/>
      <c r="R87" s="126"/>
      <c r="S87" s="126"/>
      <c r="T87" s="126"/>
      <c r="U87" s="126"/>
      <c r="V87" s="126"/>
      <c r="W87" s="126"/>
      <c r="X87" s="126"/>
      <c r="Y87" s="115"/>
    </row>
    <row r="88" spans="1:27" ht="15" hidden="1" customHeight="1">
      <c r="A88" s="111"/>
      <c r="B88" s="124"/>
      <c r="C88" s="125"/>
      <c r="D88" s="129"/>
      <c r="E88" s="126"/>
      <c r="F88" s="126"/>
      <c r="G88" s="126"/>
      <c r="H88" s="126"/>
      <c r="I88" s="126"/>
      <c r="J88" s="126"/>
      <c r="K88" s="126"/>
      <c r="L88" s="126"/>
      <c r="M88" s="126"/>
      <c r="N88" s="126"/>
      <c r="O88" s="126"/>
      <c r="P88" s="126"/>
      <c r="Q88" s="126"/>
      <c r="R88" s="126"/>
      <c r="S88" s="126"/>
      <c r="T88" s="126"/>
      <c r="U88" s="126"/>
      <c r="V88" s="126"/>
      <c r="W88" s="126"/>
      <c r="X88" s="126"/>
      <c r="Y88" s="115"/>
    </row>
    <row r="89" spans="1:27" ht="15" hidden="1" customHeight="1">
      <c r="A89" s="111"/>
      <c r="B89" s="124"/>
      <c r="C89" s="125"/>
      <c r="D89" s="129"/>
      <c r="E89" s="126"/>
      <c r="F89" s="126"/>
      <c r="G89" s="126"/>
      <c r="H89" s="126"/>
      <c r="I89" s="126"/>
      <c r="J89" s="126"/>
      <c r="K89" s="126"/>
      <c r="L89" s="126"/>
      <c r="M89" s="126"/>
      <c r="N89" s="126"/>
      <c r="O89" s="126"/>
      <c r="P89" s="126"/>
      <c r="Q89" s="126"/>
      <c r="R89" s="126"/>
      <c r="S89" s="126"/>
      <c r="T89" s="126"/>
      <c r="U89" s="126"/>
      <c r="V89" s="126"/>
      <c r="W89" s="126"/>
      <c r="X89" s="126"/>
      <c r="Y89" s="115"/>
    </row>
    <row r="90" spans="1:27" ht="15" hidden="1" customHeight="1">
      <c r="A90" s="111"/>
      <c r="B90" s="124"/>
      <c r="C90" s="125"/>
      <c r="D90" s="129"/>
      <c r="E90" s="126"/>
      <c r="F90" s="126"/>
      <c r="G90" s="126"/>
      <c r="H90" s="126"/>
      <c r="I90" s="126"/>
      <c r="J90" s="126"/>
      <c r="K90" s="126"/>
      <c r="L90" s="126"/>
      <c r="M90" s="126"/>
      <c r="N90" s="126"/>
      <c r="O90" s="126"/>
      <c r="P90" s="126"/>
      <c r="Q90" s="126"/>
      <c r="R90" s="126"/>
      <c r="S90" s="126"/>
      <c r="T90" s="126"/>
      <c r="U90" s="126"/>
      <c r="V90" s="126"/>
      <c r="W90" s="126"/>
      <c r="X90" s="126"/>
      <c r="Y90" s="115"/>
    </row>
    <row r="91" spans="1:27" ht="15" hidden="1" customHeight="1">
      <c r="A91" s="111"/>
      <c r="B91" s="124"/>
      <c r="C91" s="125"/>
      <c r="D91" s="129"/>
      <c r="E91" s="126"/>
      <c r="F91" s="126"/>
      <c r="G91" s="126"/>
      <c r="H91" s="126"/>
      <c r="I91" s="126"/>
      <c r="J91" s="126"/>
      <c r="K91" s="126"/>
      <c r="L91" s="126"/>
      <c r="M91" s="126"/>
      <c r="N91" s="126"/>
      <c r="O91" s="126"/>
      <c r="P91" s="126"/>
      <c r="Q91" s="126"/>
      <c r="R91" s="126"/>
      <c r="S91" s="126"/>
      <c r="T91" s="126"/>
      <c r="U91" s="126"/>
      <c r="V91" s="126"/>
      <c r="W91" s="126"/>
      <c r="X91" s="126"/>
      <c r="Y91" s="115"/>
    </row>
    <row r="92" spans="1:27" ht="15" hidden="1" customHeight="1">
      <c r="A92" s="111"/>
      <c r="B92" s="124"/>
      <c r="C92" s="125"/>
      <c r="D92" s="129"/>
      <c r="E92" s="126"/>
      <c r="F92" s="126"/>
      <c r="G92" s="126"/>
      <c r="H92" s="126"/>
      <c r="I92" s="126"/>
      <c r="J92" s="126"/>
      <c r="K92" s="126"/>
      <c r="L92" s="126"/>
      <c r="M92" s="126"/>
      <c r="N92" s="126"/>
      <c r="O92" s="126"/>
      <c r="P92" s="126"/>
      <c r="Q92" s="126"/>
      <c r="R92" s="126"/>
      <c r="S92" s="126"/>
      <c r="T92" s="126"/>
      <c r="U92" s="126"/>
      <c r="V92" s="126"/>
      <c r="W92" s="126"/>
      <c r="X92" s="126"/>
      <c r="Y92" s="115"/>
    </row>
    <row r="93" spans="1:27" ht="11.1" hidden="1" customHeight="1">
      <c r="A93" s="111"/>
      <c r="B93" s="124"/>
      <c r="C93" s="125"/>
      <c r="D93" s="129"/>
      <c r="E93" s="126"/>
      <c r="F93" s="126"/>
      <c r="G93" s="126"/>
      <c r="H93" s="126"/>
      <c r="I93" s="126"/>
      <c r="J93" s="126"/>
      <c r="K93" s="126"/>
      <c r="L93" s="126"/>
      <c r="M93" s="126"/>
      <c r="N93" s="126"/>
      <c r="O93" s="126"/>
      <c r="P93" s="126"/>
      <c r="Q93" s="126"/>
      <c r="R93" s="126"/>
      <c r="S93" s="126"/>
      <c r="T93" s="126"/>
      <c r="U93" s="126"/>
      <c r="V93" s="126"/>
      <c r="W93" s="126"/>
      <c r="X93" s="126"/>
      <c r="Y93" s="115"/>
    </row>
    <row r="94" spans="1:27" ht="15" customHeight="1">
      <c r="A94" s="111"/>
      <c r="B94" s="132"/>
      <c r="C94" s="133"/>
      <c r="D94" s="134"/>
      <c r="E94" s="135"/>
      <c r="F94" s="135"/>
      <c r="G94" s="135"/>
      <c r="H94" s="135"/>
      <c r="I94" s="135"/>
      <c r="J94" s="135"/>
      <c r="K94" s="135"/>
      <c r="L94" s="135"/>
      <c r="M94" s="135"/>
      <c r="N94" s="135"/>
      <c r="O94" s="135"/>
      <c r="P94" s="135"/>
      <c r="Q94" s="135"/>
      <c r="R94" s="135"/>
      <c r="S94" s="135"/>
      <c r="T94" s="135"/>
      <c r="U94" s="135"/>
      <c r="V94" s="135"/>
      <c r="W94" s="135"/>
      <c r="X94" s="135"/>
      <c r="Y94" s="119"/>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2"/>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5" t="s">
        <v>14</v>
      </c>
      <c r="B1" s="45" t="s">
        <v>15</v>
      </c>
      <c r="C1" s="45" t="s">
        <v>16</v>
      </c>
      <c r="D1" s="4"/>
    </row>
    <row r="2" spans="1:4">
      <c r="A2" s="380">
        <v>43559.709803240738</v>
      </c>
      <c r="B2" s="6" t="s">
        <v>350</v>
      </c>
      <c r="C2" s="6" t="s">
        <v>223</v>
      </c>
    </row>
    <row r="3" spans="1:4">
      <c r="A3" s="380">
        <v>43559.709826388891</v>
      </c>
      <c r="B3" s="6" t="s">
        <v>351</v>
      </c>
      <c r="C3" s="6" t="s">
        <v>223</v>
      </c>
    </row>
    <row r="4" spans="1:4" ht="22.5">
      <c r="A4" s="380">
        <v>43559.709826388891</v>
      </c>
      <c r="B4" s="6" t="s">
        <v>352</v>
      </c>
      <c r="C4" s="6" t="s">
        <v>223</v>
      </c>
    </row>
    <row r="5" spans="1:4">
      <c r="A5" s="380">
        <v>43559.709826388891</v>
      </c>
      <c r="B5" s="6" t="s">
        <v>353</v>
      </c>
      <c r="C5" s="6" t="s">
        <v>223</v>
      </c>
    </row>
    <row r="6" spans="1:4">
      <c r="A6" s="380">
        <v>43559.709849537037</v>
      </c>
      <c r="B6" s="6" t="s">
        <v>354</v>
      </c>
      <c r="C6" s="6" t="s">
        <v>223</v>
      </c>
    </row>
    <row r="7" spans="1:4">
      <c r="A7" s="380">
        <v>43559.710127314815</v>
      </c>
      <c r="B7" s="6" t="s">
        <v>355</v>
      </c>
      <c r="C7" s="6" t="s">
        <v>223</v>
      </c>
    </row>
    <row r="8" spans="1:4">
      <c r="A8" s="380">
        <v>43559.720023148147</v>
      </c>
      <c r="B8" s="6" t="s">
        <v>350</v>
      </c>
      <c r="C8" s="6" t="s">
        <v>223</v>
      </c>
    </row>
    <row r="9" spans="1:4">
      <c r="A9" s="380">
        <v>43559.72074074074</v>
      </c>
      <c r="B9" s="6" t="s">
        <v>350</v>
      </c>
      <c r="C9" s="6" t="s">
        <v>223</v>
      </c>
    </row>
    <row r="10" spans="1:4">
      <c r="A10" s="380">
        <v>43559.72142361111</v>
      </c>
      <c r="B10" s="6" t="s">
        <v>350</v>
      </c>
      <c r="C10" s="6" t="s">
        <v>223</v>
      </c>
    </row>
    <row r="11" spans="1:4">
      <c r="A11" s="380">
        <v>43559.722685185188</v>
      </c>
      <c r="B11" s="6" t="s">
        <v>350</v>
      </c>
      <c r="C11" s="6" t="s">
        <v>223</v>
      </c>
    </row>
    <row r="12" spans="1:4">
      <c r="A12" s="380">
        <v>43563.683680555558</v>
      </c>
      <c r="B12" s="6" t="s">
        <v>350</v>
      </c>
      <c r="C12"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90" hidden="1" customWidth="1"/>
    <col min="4" max="4" width="3.7109375" style="91" customWidth="1"/>
    <col min="5" max="5" width="42.7109375" style="91" customWidth="1"/>
    <col min="6" max="6" width="50.7109375" style="13" customWidth="1"/>
    <col min="7" max="7" width="3.7109375" style="103" customWidth="1"/>
    <col min="8" max="8" width="9.140625" style="91"/>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26361309</v>
      </c>
      <c r="G1" s="101"/>
      <c r="I1" s="102"/>
      <c r="Q1" s="236"/>
    </row>
    <row r="2" spans="1:17" s="12" customFormat="1" ht="12" hidden="1" customHeight="1">
      <c r="A2" s="10"/>
      <c r="B2" s="11"/>
      <c r="G2" s="101"/>
      <c r="I2" s="102"/>
      <c r="Q2" s="236"/>
    </row>
    <row r="3" spans="1:17" s="91" customFormat="1" hidden="1">
      <c r="A3" s="12"/>
      <c r="B3" s="11"/>
      <c r="C3" s="90"/>
      <c r="G3" s="103"/>
      <c r="I3" s="102"/>
      <c r="Q3" s="237"/>
    </row>
    <row r="4" spans="1:17" s="91" customFormat="1" ht="11.25" customHeight="1">
      <c r="A4" s="12"/>
      <c r="B4" s="11"/>
      <c r="C4" s="90"/>
      <c r="D4" s="92"/>
      <c r="E4" s="92"/>
      <c r="F4" s="104" t="str">
        <f>version</f>
        <v>Версия 1.0</v>
      </c>
      <c r="G4" s="103"/>
      <c r="I4" s="102"/>
      <c r="Q4" s="237"/>
    </row>
    <row r="5" spans="1:17" s="91" customFormat="1" ht="39.950000000000003" customHeight="1">
      <c r="A5" s="12"/>
      <c r="B5" s="11"/>
      <c r="C5" s="90"/>
      <c r="D5" s="92"/>
      <c r="E5" s="409" t="s">
        <v>349</v>
      </c>
      <c r="F5" s="409"/>
      <c r="G5" s="105"/>
      <c r="I5" s="102"/>
      <c r="Q5" s="237"/>
    </row>
    <row r="6" spans="1:17" ht="11.25" customHeight="1">
      <c r="D6" s="92"/>
      <c r="E6" s="93"/>
      <c r="F6" s="106"/>
      <c r="G6" s="105"/>
    </row>
    <row r="7" spans="1:17" ht="19.5" customHeight="1">
      <c r="D7" s="92"/>
      <c r="E7" s="93" t="s">
        <v>3</v>
      </c>
      <c r="F7" s="46" t="s">
        <v>327</v>
      </c>
      <c r="G7" s="105"/>
    </row>
    <row r="8" spans="1:17" s="91" customFormat="1" ht="9.9499999999999993" hidden="1" customHeight="1">
      <c r="A8" s="94"/>
      <c r="B8" s="11"/>
      <c r="C8" s="90"/>
      <c r="D8" s="95"/>
      <c r="E8" s="93"/>
      <c r="F8" s="109"/>
      <c r="G8" s="107"/>
      <c r="I8" s="102"/>
      <c r="Q8" s="237"/>
    </row>
    <row r="9" spans="1:17" ht="19.5" hidden="1" customHeight="1">
      <c r="D9" s="92"/>
      <c r="E9" s="153" t="s">
        <v>139</v>
      </c>
      <c r="F9" s="154" t="s">
        <v>47</v>
      </c>
      <c r="G9" s="92"/>
    </row>
    <row r="10" spans="1:17" s="91" customFormat="1" ht="9.9499999999999993" customHeight="1">
      <c r="A10" s="94"/>
      <c r="B10" s="11"/>
      <c r="C10" s="90"/>
      <c r="D10" s="95"/>
      <c r="E10" s="93"/>
      <c r="F10" s="109"/>
      <c r="G10" s="107"/>
      <c r="I10" s="102"/>
      <c r="Q10" s="237"/>
    </row>
    <row r="11" spans="1:17" ht="33.75">
      <c r="D11" s="92"/>
      <c r="E11" s="93" t="s">
        <v>231</v>
      </c>
      <c r="F11" s="381" t="s">
        <v>19</v>
      </c>
      <c r="G11" s="92"/>
    </row>
    <row r="12" spans="1:17" s="91" customFormat="1" ht="9.9499999999999993" customHeight="1">
      <c r="A12" s="94"/>
      <c r="B12" s="11"/>
      <c r="C12" s="90"/>
      <c r="D12" s="95"/>
      <c r="E12" s="93"/>
      <c r="F12" s="109"/>
      <c r="G12" s="107"/>
      <c r="I12" s="102"/>
      <c r="Q12" s="237"/>
    </row>
    <row r="13" spans="1:17" ht="19.5" customHeight="1">
      <c r="A13" s="94"/>
      <c r="D13" s="95"/>
      <c r="E13" s="96" t="s">
        <v>156</v>
      </c>
      <c r="F13" s="262" t="s">
        <v>229</v>
      </c>
      <c r="G13" s="107"/>
    </row>
    <row r="14" spans="1:17" ht="22.5" hidden="1">
      <c r="A14" s="94"/>
      <c r="D14" s="95"/>
      <c r="E14" s="96" t="s">
        <v>120</v>
      </c>
      <c r="F14" s="357" t="s">
        <v>356</v>
      </c>
      <c r="G14" s="107"/>
    </row>
    <row r="15" spans="1:17" s="91" customFormat="1" ht="9.9499999999999993" hidden="1" customHeight="1">
      <c r="A15" s="94"/>
      <c r="B15" s="11"/>
      <c r="C15" s="90"/>
      <c r="D15" s="95"/>
      <c r="E15" s="93"/>
      <c r="F15" s="109"/>
      <c r="G15" s="107"/>
      <c r="I15" s="102"/>
      <c r="Q15" s="237"/>
    </row>
    <row r="16" spans="1:17" ht="33.75" hidden="1" customHeight="1">
      <c r="A16" s="94"/>
      <c r="D16" s="95"/>
      <c r="E16" s="153" t="s">
        <v>157</v>
      </c>
      <c r="F16" s="203"/>
      <c r="G16" s="107"/>
    </row>
    <row r="17" spans="1:17" ht="33.75" hidden="1" customHeight="1">
      <c r="A17" s="94"/>
      <c r="D17" s="95"/>
      <c r="E17" s="153" t="s">
        <v>158</v>
      </c>
      <c r="F17" s="204"/>
      <c r="G17" s="107"/>
    </row>
    <row r="18" spans="1:17" s="91" customFormat="1" ht="3" customHeight="1">
      <c r="A18" s="94"/>
      <c r="B18" s="11"/>
      <c r="C18" s="90"/>
      <c r="D18" s="95"/>
      <c r="E18" s="93"/>
      <c r="F18" s="109"/>
      <c r="G18" s="107"/>
      <c r="I18" s="102"/>
      <c r="Q18" s="237"/>
    </row>
    <row r="19" spans="1:17" s="91" customFormat="1" ht="19.5" customHeight="1">
      <c r="A19" s="94"/>
      <c r="B19" s="11"/>
      <c r="C19" s="90"/>
      <c r="D19" s="95"/>
      <c r="E19" s="93"/>
      <c r="F19" s="109" t="s">
        <v>113</v>
      </c>
      <c r="G19" s="107"/>
      <c r="I19" s="102"/>
      <c r="Q19" s="237"/>
    </row>
    <row r="20" spans="1:17" ht="19.5" customHeight="1">
      <c r="A20" s="94"/>
      <c r="C20" s="253"/>
      <c r="D20" s="95"/>
      <c r="E20" s="93" t="s">
        <v>115</v>
      </c>
      <c r="F20" s="220">
        <v>2019</v>
      </c>
      <c r="G20" s="107"/>
    </row>
    <row r="21" spans="1:17" ht="19.5" customHeight="1">
      <c r="A21" s="94"/>
      <c r="C21" s="253"/>
      <c r="D21" s="95"/>
      <c r="E21" s="93" t="s">
        <v>114</v>
      </c>
      <c r="F21" s="220" t="s">
        <v>57</v>
      </c>
      <c r="G21" s="107"/>
    </row>
    <row r="22" spans="1:17" s="91" customFormat="1" ht="9.9499999999999993" customHeight="1">
      <c r="A22" s="94"/>
      <c r="B22" s="11"/>
      <c r="C22" s="90"/>
      <c r="D22" s="95"/>
      <c r="E22" s="93"/>
      <c r="F22" s="109"/>
      <c r="G22" s="107"/>
      <c r="I22" s="102"/>
      <c r="Q22" s="237"/>
    </row>
    <row r="23" spans="1:17" ht="33.75" customHeight="1">
      <c r="D23" s="92"/>
      <c r="E23" s="96" t="s">
        <v>27</v>
      </c>
      <c r="F23" s="381" t="s">
        <v>19</v>
      </c>
      <c r="G23" s="92"/>
    </row>
    <row r="24" spans="1:17" s="91" customFormat="1" ht="3.6" customHeight="1">
      <c r="A24" s="12"/>
      <c r="B24" s="11"/>
      <c r="C24" s="90"/>
      <c r="D24" s="92"/>
      <c r="E24" s="93"/>
      <c r="F24" s="93"/>
      <c r="G24" s="93"/>
      <c r="H24" s="93"/>
      <c r="I24" s="102"/>
      <c r="Q24" s="237"/>
    </row>
    <row r="25" spans="1:17" s="91" customFormat="1" ht="30" customHeight="1">
      <c r="A25" s="12"/>
      <c r="B25" s="11"/>
      <c r="C25" s="97"/>
      <c r="D25" s="95"/>
      <c r="E25" s="98"/>
      <c r="F25" s="109"/>
      <c r="G25" s="108"/>
      <c r="I25" s="102"/>
      <c r="Q25" s="237"/>
    </row>
    <row r="26" spans="1:17">
      <c r="C26" s="97"/>
      <c r="D26" s="95"/>
      <c r="E26" s="99" t="s">
        <v>336</v>
      </c>
      <c r="F26" s="47" t="s">
        <v>376</v>
      </c>
      <c r="G26" s="108"/>
    </row>
    <row r="27" spans="1:17" ht="19.5" hidden="1" customHeight="1">
      <c r="C27" s="97"/>
      <c r="D27" s="95"/>
      <c r="E27" s="99" t="s">
        <v>337</v>
      </c>
      <c r="F27" s="48"/>
      <c r="G27" s="108"/>
    </row>
    <row r="28" spans="1:17">
      <c r="C28" s="97"/>
      <c r="D28" s="95"/>
      <c r="E28" s="98" t="s">
        <v>4</v>
      </c>
      <c r="F28" s="47" t="s">
        <v>377</v>
      </c>
      <c r="G28" s="108"/>
    </row>
    <row r="29" spans="1:17">
      <c r="C29" s="97"/>
      <c r="D29" s="95"/>
      <c r="E29" s="98" t="s">
        <v>5</v>
      </c>
      <c r="F29" s="47" t="s">
        <v>378</v>
      </c>
      <c r="G29" s="108"/>
      <c r="H29" s="14"/>
    </row>
    <row r="30" spans="1:17" ht="19.5" hidden="1" customHeight="1">
      <c r="C30" s="97"/>
      <c r="D30" s="95"/>
      <c r="E30" s="98" t="s">
        <v>116</v>
      </c>
      <c r="F30" s="48"/>
      <c r="G30" s="108"/>
      <c r="H30" s="14"/>
    </row>
    <row r="31" spans="1:17" s="91" customFormat="1" ht="9.75" customHeight="1">
      <c r="A31" s="94"/>
      <c r="B31" s="11"/>
      <c r="C31" s="90"/>
      <c r="D31" s="95"/>
      <c r="E31" s="93"/>
      <c r="F31" s="109"/>
      <c r="G31" s="107"/>
      <c r="I31" s="102"/>
      <c r="Q31" s="237"/>
    </row>
    <row r="32" spans="1:17" ht="19.5" customHeight="1">
      <c r="A32" s="15"/>
      <c r="B32" s="16"/>
      <c r="D32" s="42"/>
      <c r="E32" s="100" t="s">
        <v>101</v>
      </c>
      <c r="F32" s="53" t="s">
        <v>466</v>
      </c>
      <c r="G32" s="107"/>
    </row>
    <row r="33" spans="1:17" ht="19.5" customHeight="1">
      <c r="A33" s="15"/>
      <c r="B33" s="16"/>
      <c r="D33" s="42"/>
      <c r="E33" s="100" t="s">
        <v>108</v>
      </c>
      <c r="F33" s="53" t="s">
        <v>467</v>
      </c>
      <c r="G33" s="107"/>
    </row>
    <row r="34" spans="1:17" s="91" customFormat="1" ht="3" customHeight="1">
      <c r="A34" s="15"/>
      <c r="B34" s="16"/>
      <c r="C34" s="90"/>
      <c r="D34" s="42"/>
      <c r="E34" s="100"/>
      <c r="F34" s="100"/>
      <c r="G34" s="107"/>
      <c r="I34" s="102"/>
      <c r="Q34" s="237"/>
    </row>
    <row r="35" spans="1:17" s="91" customFormat="1" ht="19.5" customHeight="1">
      <c r="A35" s="12"/>
      <c r="B35" s="11"/>
      <c r="C35" s="90"/>
      <c r="E35" s="56"/>
      <c r="F35" s="107" t="s">
        <v>205</v>
      </c>
      <c r="G35" s="103"/>
      <c r="I35" s="102"/>
      <c r="Q35" s="237"/>
    </row>
    <row r="36" spans="1:17" ht="19.5" customHeight="1">
      <c r="E36" s="100" t="s">
        <v>21</v>
      </c>
      <c r="F36" s="53" t="s">
        <v>468</v>
      </c>
    </row>
    <row r="37" spans="1:17" ht="19.5" customHeight="1">
      <c r="E37" s="100" t="s">
        <v>22</v>
      </c>
      <c r="F37" s="53" t="s">
        <v>469</v>
      </c>
    </row>
    <row r="38" spans="1:17" ht="19.5" customHeight="1">
      <c r="E38" s="100" t="s">
        <v>28</v>
      </c>
      <c r="F38" s="53" t="s">
        <v>470</v>
      </c>
    </row>
    <row r="39" spans="1:17" ht="19.5" customHeight="1">
      <c r="E39" s="100" t="s">
        <v>23</v>
      </c>
      <c r="F39" s="53" t="s">
        <v>471</v>
      </c>
    </row>
    <row r="40" spans="1:17" ht="3" customHeight="1">
      <c r="E40" s="100"/>
      <c r="F40" s="42"/>
    </row>
    <row r="41" spans="1:17" ht="30" customHeight="1">
      <c r="E41" s="100"/>
      <c r="F41" s="42"/>
    </row>
    <row r="42" spans="1:17" ht="9.9499999999999993" customHeight="1"/>
  </sheetData>
  <sheetProtection password="FA9C" sheet="1" objects="1" scenarios="1" formatColumns="0" formatRows="0"/>
  <dataConsolidate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70" zoomScaleNormal="70" workbookViewId="0">
      <selection activeCell="E12" sqref="E12:E16"/>
    </sheetView>
  </sheetViews>
  <sheetFormatPr defaultRowHeight="14.25"/>
  <cols>
    <col min="1" max="1" width="9.140625" style="33" hidden="1" customWidth="1"/>
    <col min="2" max="2" width="9.140625" style="18" hidden="1" customWidth="1"/>
    <col min="3" max="3" width="3.7109375" style="155"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5" hidden="1" customWidth="1"/>
    <col min="14" max="16" width="9.140625" style="305" hidden="1" customWidth="1"/>
    <col min="17" max="17" width="25.7109375" style="306" hidden="1" customWidth="1"/>
    <col min="18" max="18" width="14.42578125" style="305" hidden="1" customWidth="1"/>
    <col min="19" max="22" width="9.140625" style="307"/>
    <col min="23" max="16384" width="9.140625" style="18"/>
  </cols>
  <sheetData>
    <row r="1" spans="1:256" s="296" customFormat="1" ht="16.5" hidden="1" customHeight="1">
      <c r="C1" s="297"/>
      <c r="H1" s="297"/>
      <c r="I1" s="297"/>
      <c r="J1" s="297"/>
      <c r="K1" s="297" t="s">
        <v>151</v>
      </c>
      <c r="L1" s="298" t="s">
        <v>142</v>
      </c>
      <c r="M1" s="299" t="s">
        <v>150</v>
      </c>
      <c r="N1" s="299"/>
      <c r="O1" s="299"/>
      <c r="P1" s="299"/>
      <c r="Q1" s="300"/>
      <c r="R1" s="299"/>
      <c r="S1" s="299"/>
      <c r="T1" s="299"/>
      <c r="U1" s="299"/>
      <c r="V1" s="299"/>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c r="IO1" s="298"/>
      <c r="IP1" s="298"/>
      <c r="IQ1" s="298"/>
      <c r="IR1" s="298"/>
      <c r="IS1" s="298"/>
      <c r="IT1" s="298"/>
      <c r="IU1" s="298"/>
      <c r="IV1" s="298"/>
    </row>
    <row r="2" spans="1:256" s="304" customFormat="1" ht="16.5" hidden="1" customHeight="1">
      <c r="A2" s="301"/>
      <c r="B2" s="301"/>
      <c r="C2" s="302"/>
      <c r="D2" s="301"/>
      <c r="E2" s="301"/>
      <c r="F2" s="301"/>
      <c r="G2" s="301"/>
      <c r="H2" s="301"/>
      <c r="I2" s="301"/>
      <c r="J2" s="301"/>
      <c r="K2" s="301"/>
      <c r="L2" s="301"/>
      <c r="M2" s="299"/>
      <c r="N2" s="299"/>
      <c r="O2" s="299"/>
      <c r="P2" s="299"/>
      <c r="Q2" s="300"/>
      <c r="R2" s="299"/>
      <c r="S2" s="303"/>
      <c r="T2" s="303"/>
      <c r="U2" s="303"/>
      <c r="V2" s="303"/>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row>
    <row r="3" spans="1:256" s="156" customFormat="1" ht="3" customHeight="1">
      <c r="A3" s="33"/>
      <c r="B3" s="18"/>
      <c r="C3" s="40"/>
      <c r="D3" s="73"/>
      <c r="E3" s="73"/>
      <c r="F3" s="73"/>
      <c r="G3" s="73"/>
      <c r="H3" s="73"/>
      <c r="I3" s="73"/>
      <c r="J3" s="73"/>
      <c r="K3" s="73"/>
      <c r="L3" s="74"/>
      <c r="M3" s="305"/>
      <c r="N3" s="305"/>
      <c r="O3" s="305"/>
      <c r="P3" s="305"/>
      <c r="Q3" s="306"/>
      <c r="R3" s="305"/>
      <c r="S3" s="307"/>
      <c r="T3" s="307"/>
      <c r="U3" s="307"/>
      <c r="V3" s="307"/>
    </row>
    <row r="4" spans="1:256" s="156" customFormat="1" ht="22.5">
      <c r="A4" s="33"/>
      <c r="B4" s="18"/>
      <c r="C4" s="40"/>
      <c r="D4" s="414" t="s">
        <v>246</v>
      </c>
      <c r="E4" s="415"/>
      <c r="F4" s="415"/>
      <c r="G4" s="415"/>
      <c r="H4" s="416"/>
      <c r="I4" s="308"/>
      <c r="M4" s="305"/>
      <c r="N4" s="305"/>
      <c r="O4" s="305"/>
      <c r="P4" s="305"/>
      <c r="Q4" s="306"/>
      <c r="R4" s="305"/>
      <c r="S4" s="307"/>
      <c r="T4" s="307"/>
      <c r="U4" s="307"/>
      <c r="V4" s="307"/>
    </row>
    <row r="5" spans="1:256" s="156" customFormat="1" ht="3" hidden="1" customHeight="1">
      <c r="A5" s="33"/>
      <c r="B5" s="18"/>
      <c r="C5" s="40"/>
      <c r="D5" s="73"/>
      <c r="E5" s="73"/>
      <c r="F5" s="73"/>
      <c r="G5" s="73"/>
      <c r="H5" s="21"/>
      <c r="I5" s="21"/>
      <c r="J5" s="21"/>
      <c r="K5" s="21"/>
      <c r="L5" s="20"/>
      <c r="M5" s="305"/>
      <c r="N5" s="305"/>
      <c r="O5" s="305"/>
      <c r="P5" s="305"/>
      <c r="Q5" s="306"/>
      <c r="R5" s="305"/>
      <c r="S5" s="307"/>
      <c r="T5" s="307"/>
      <c r="U5" s="307"/>
      <c r="V5" s="307"/>
    </row>
    <row r="6" spans="1:256" s="156" customFormat="1" ht="20.100000000000001" hidden="1" customHeight="1">
      <c r="A6" s="170"/>
      <c r="B6" s="170"/>
      <c r="C6" s="40"/>
      <c r="D6" s="417"/>
      <c r="E6" s="417"/>
      <c r="F6" s="418" t="s">
        <v>18</v>
      </c>
      <c r="G6" s="418"/>
      <c r="H6" s="21"/>
      <c r="I6" s="21"/>
      <c r="J6" s="157"/>
      <c r="K6" s="158"/>
      <c r="L6" s="158"/>
      <c r="M6" s="305"/>
      <c r="N6" s="305"/>
      <c r="O6" s="305"/>
      <c r="P6" s="305"/>
      <c r="Q6" s="306"/>
      <c r="R6" s="305"/>
      <c r="S6" s="307"/>
      <c r="T6" s="307"/>
      <c r="U6" s="307"/>
      <c r="V6" s="307"/>
    </row>
    <row r="7" spans="1:256" ht="3" customHeight="1"/>
    <row r="8" spans="1:256" s="156" customFormat="1">
      <c r="A8" s="33"/>
      <c r="B8" s="18"/>
      <c r="C8" s="40"/>
      <c r="D8" s="419" t="s">
        <v>247</v>
      </c>
      <c r="E8" s="419"/>
      <c r="F8" s="419" t="s">
        <v>140</v>
      </c>
      <c r="G8" s="419"/>
      <c r="H8" s="419"/>
      <c r="I8" s="420" t="s">
        <v>141</v>
      </c>
      <c r="J8" s="420"/>
      <c r="K8" s="420"/>
      <c r="L8" s="420"/>
      <c r="M8" s="305"/>
      <c r="N8" s="305"/>
      <c r="O8" s="305"/>
      <c r="P8" s="305"/>
      <c r="Q8" s="306"/>
      <c r="R8" s="305"/>
      <c r="S8" s="307"/>
      <c r="T8" s="307"/>
      <c r="U8" s="307"/>
      <c r="V8" s="307"/>
    </row>
    <row r="9" spans="1:256" s="156" customFormat="1" ht="20.25" customHeight="1">
      <c r="A9" s="33"/>
      <c r="B9" s="18"/>
      <c r="C9" s="40"/>
      <c r="D9" s="370" t="s">
        <v>25</v>
      </c>
      <c r="E9" s="370" t="s">
        <v>148</v>
      </c>
      <c r="F9" s="410" t="s">
        <v>25</v>
      </c>
      <c r="G9" s="411"/>
      <c r="H9" s="175" t="s">
        <v>148</v>
      </c>
      <c r="I9" s="412" t="s">
        <v>25</v>
      </c>
      <c r="J9" s="412"/>
      <c r="K9" s="175" t="s">
        <v>148</v>
      </c>
      <c r="L9" s="175" t="s">
        <v>142</v>
      </c>
      <c r="M9" s="350"/>
      <c r="N9" s="350"/>
      <c r="O9" s="350"/>
      <c r="P9" s="350"/>
      <c r="Q9" s="351"/>
      <c r="R9" s="350"/>
      <c r="S9" s="307"/>
      <c r="T9" s="307"/>
      <c r="U9" s="307"/>
      <c r="V9" s="307"/>
    </row>
    <row r="10" spans="1:256" ht="12" customHeight="1">
      <c r="C10" s="72"/>
      <c r="D10" s="371" t="s">
        <v>26</v>
      </c>
      <c r="E10" s="371" t="s">
        <v>0</v>
      </c>
      <c r="F10" s="413" t="s">
        <v>1</v>
      </c>
      <c r="G10" s="413"/>
      <c r="H10" s="371" t="s">
        <v>2</v>
      </c>
      <c r="I10" s="413" t="s">
        <v>12</v>
      </c>
      <c r="J10" s="413"/>
      <c r="K10" s="371" t="s">
        <v>13</v>
      </c>
      <c r="L10" s="371" t="s">
        <v>31</v>
      </c>
      <c r="M10" s="350"/>
      <c r="N10" s="350"/>
      <c r="O10" s="350"/>
      <c r="P10" s="350"/>
      <c r="Q10" s="351"/>
      <c r="R10" s="350"/>
      <c r="S10" s="309"/>
      <c r="T10" s="309"/>
      <c r="U10" s="309"/>
      <c r="V10" s="309"/>
    </row>
    <row r="11" spans="1:256" s="156" customFormat="1" hidden="1">
      <c r="A11" s="18"/>
      <c r="B11" s="18"/>
      <c r="C11" s="40"/>
      <c r="D11" s="198">
        <v>0</v>
      </c>
      <c r="E11" s="199"/>
      <c r="F11" s="194" t="s">
        <v>144</v>
      </c>
      <c r="G11" s="194"/>
      <c r="H11" s="200"/>
      <c r="I11" s="196" t="s">
        <v>144</v>
      </c>
      <c r="J11" s="194"/>
      <c r="K11" s="200"/>
      <c r="L11" s="201"/>
      <c r="M11" s="352" t="s">
        <v>248</v>
      </c>
      <c r="N11" s="350"/>
      <c r="O11" s="350"/>
      <c r="P11" s="350" t="s">
        <v>249</v>
      </c>
      <c r="Q11" s="351" t="s">
        <v>250</v>
      </c>
      <c r="R11" s="350" t="s">
        <v>251</v>
      </c>
      <c r="S11" s="307"/>
      <c r="T11" s="307"/>
      <c r="U11" s="307"/>
      <c r="V11" s="307"/>
    </row>
    <row r="12" spans="1:256" s="67" customFormat="1" ht="15.75" hidden="1" customHeight="1">
      <c r="A12" s="37"/>
      <c r="B12" s="180" t="s">
        <v>149</v>
      </c>
      <c r="C12" s="424"/>
      <c r="D12" s="419">
        <v>1</v>
      </c>
      <c r="E12" s="426" t="s">
        <v>591</v>
      </c>
      <c r="F12" s="378" t="s">
        <v>144</v>
      </c>
      <c r="G12" s="373">
        <v>0</v>
      </c>
      <c r="H12" s="315"/>
      <c r="I12" s="176" t="s">
        <v>144</v>
      </c>
      <c r="J12" s="316" t="s">
        <v>253</v>
      </c>
      <c r="K12" s="202"/>
      <c r="L12" s="223"/>
      <c r="M12" s="305">
        <f>mergeValue(H12)</f>
        <v>0</v>
      </c>
      <c r="N12" s="296"/>
      <c r="O12" s="296"/>
      <c r="P12" s="305" t="str">
        <f t="array" ref="P12">IF(ISERROR(MATCH(MID(Q12,1,250),MID(note_ter,1,250),0)),"n","y")</f>
        <v>n</v>
      </c>
      <c r="Q12" s="296" t="s">
        <v>591</v>
      </c>
      <c r="R12" s="305" t="str">
        <f>K12&amp;"("&amp;L12&amp;")"</f>
        <v>()</v>
      </c>
      <c r="S12" s="180"/>
      <c r="T12" s="180"/>
      <c r="U12" s="240"/>
      <c r="V12" s="180"/>
      <c r="W12" s="180"/>
      <c r="X12" s="180"/>
      <c r="Y12" s="120"/>
      <c r="Z12" s="120"/>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20"/>
      <c r="BW12" s="120"/>
      <c r="BX12" s="120"/>
      <c r="BY12" s="120"/>
      <c r="BZ12" s="120"/>
      <c r="CA12" s="120"/>
      <c r="CB12" s="120"/>
      <c r="CC12" s="120"/>
      <c r="CD12" s="120"/>
      <c r="CE12" s="120"/>
    </row>
    <row r="13" spans="1:256" s="67" customFormat="1" ht="15" hidden="1" customHeight="1">
      <c r="A13" s="37"/>
      <c r="B13" s="180" t="s">
        <v>149</v>
      </c>
      <c r="C13" s="424"/>
      <c r="D13" s="419"/>
      <c r="E13" s="427"/>
      <c r="F13" s="429" t="s">
        <v>144</v>
      </c>
      <c r="G13" s="419">
        <v>1</v>
      </c>
      <c r="H13" s="421" t="s">
        <v>588</v>
      </c>
      <c r="I13" s="176" t="s">
        <v>144</v>
      </c>
      <c r="J13" s="316" t="s">
        <v>253</v>
      </c>
      <c r="K13" s="202"/>
      <c r="L13" s="223"/>
      <c r="M13" s="305" t="str">
        <f>mergeValue(H13)</f>
        <v>город Салехард</v>
      </c>
      <c r="N13" s="296"/>
      <c r="O13" s="296"/>
      <c r="P13" s="296"/>
      <c r="Q13" s="296"/>
      <c r="R13" s="305" t="str">
        <f>K13&amp;"("&amp;L13&amp;")"</f>
        <v>()</v>
      </c>
      <c r="S13" s="180"/>
      <c r="T13" s="180"/>
      <c r="U13" s="240"/>
      <c r="V13" s="180"/>
      <c r="W13" s="180"/>
      <c r="X13" s="180"/>
      <c r="Y13" s="120"/>
      <c r="Z13" s="120"/>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20"/>
      <c r="BW13" s="120"/>
      <c r="BX13" s="120"/>
      <c r="BY13" s="120"/>
      <c r="BZ13" s="120"/>
      <c r="CA13" s="120"/>
      <c r="CB13" s="120"/>
      <c r="CC13" s="120"/>
      <c r="CD13" s="120"/>
      <c r="CE13" s="120"/>
    </row>
    <row r="14" spans="1:256" s="67" customFormat="1" ht="45" customHeight="1">
      <c r="A14" s="37"/>
      <c r="B14" s="180" t="s">
        <v>149</v>
      </c>
      <c r="C14" s="424"/>
      <c r="D14" s="419"/>
      <c r="E14" s="427"/>
      <c r="F14" s="430"/>
      <c r="G14" s="419"/>
      <c r="H14" s="422"/>
      <c r="I14" s="382" t="s">
        <v>144</v>
      </c>
      <c r="J14" s="373">
        <v>1</v>
      </c>
      <c r="K14" s="379" t="s">
        <v>588</v>
      </c>
      <c r="L14" s="181" t="s">
        <v>589</v>
      </c>
      <c r="M14" s="305" t="str">
        <f>mergeValue(H14)</f>
        <v>город Салехард</v>
      </c>
      <c r="N14" s="296"/>
      <c r="O14" s="296"/>
      <c r="P14" s="296"/>
      <c r="Q14" s="296"/>
      <c r="R14" s="305" t="str">
        <f>K14&amp;" ("&amp;L14&amp;")"</f>
        <v>город Салехард (71951000)</v>
      </c>
      <c r="S14" s="180"/>
      <c r="T14" s="180"/>
      <c r="U14" s="240"/>
      <c r="V14" s="180"/>
      <c r="W14" s="180"/>
      <c r="X14" s="180"/>
      <c r="Y14" s="120"/>
      <c r="Z14" s="120"/>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20"/>
      <c r="BW14" s="120"/>
      <c r="BX14" s="120"/>
      <c r="BY14" s="120"/>
      <c r="BZ14" s="120"/>
      <c r="CA14" s="120"/>
      <c r="CB14" s="120"/>
      <c r="CC14" s="120"/>
      <c r="CD14" s="120"/>
      <c r="CE14" s="120"/>
    </row>
    <row r="15" spans="1:256" s="67" customFormat="1" ht="0.95" customHeight="1">
      <c r="A15" s="37"/>
      <c r="B15" s="37"/>
      <c r="C15" s="424"/>
      <c r="D15" s="419"/>
      <c r="E15" s="427"/>
      <c r="F15" s="431"/>
      <c r="G15" s="419"/>
      <c r="H15" s="423"/>
      <c r="I15" s="186" t="s">
        <v>144</v>
      </c>
      <c r="J15" s="186"/>
      <c r="K15" s="202" t="s">
        <v>144</v>
      </c>
      <c r="L15" s="223"/>
      <c r="M15" s="296"/>
      <c r="N15" s="296"/>
      <c r="O15" s="296"/>
      <c r="P15" s="296"/>
      <c r="Q15" s="305"/>
      <c r="R15" s="296"/>
      <c r="S15" s="180"/>
      <c r="T15" s="180"/>
      <c r="U15" s="240"/>
      <c r="V15" s="180"/>
      <c r="W15" s="180"/>
      <c r="X15" s="180"/>
      <c r="Y15" s="120"/>
      <c r="Z15" s="120"/>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20"/>
      <c r="BW15" s="120"/>
      <c r="BX15" s="120"/>
      <c r="BY15" s="120"/>
      <c r="BZ15" s="120"/>
      <c r="CA15" s="120"/>
      <c r="CB15" s="120"/>
      <c r="CC15" s="120"/>
      <c r="CD15" s="120"/>
      <c r="CE15" s="120"/>
    </row>
    <row r="16" spans="1:256" s="67" customFormat="1" ht="0.95" customHeight="1">
      <c r="A16" s="37"/>
      <c r="B16" s="37"/>
      <c r="C16" s="425"/>
      <c r="D16" s="419"/>
      <c r="E16" s="428"/>
      <c r="F16" s="176" t="s">
        <v>144</v>
      </c>
      <c r="G16" s="186" t="s">
        <v>144</v>
      </c>
      <c r="H16" s="202" t="s">
        <v>144</v>
      </c>
      <c r="I16" s="186" t="s">
        <v>144</v>
      </c>
      <c r="J16" s="186"/>
      <c r="K16" s="222"/>
      <c r="L16" s="223"/>
      <c r="M16" s="296"/>
      <c r="N16" s="296"/>
      <c r="O16" s="296"/>
      <c r="P16" s="296"/>
      <c r="Q16" s="305"/>
      <c r="R16" s="296"/>
      <c r="S16" s="180"/>
      <c r="T16" s="180"/>
      <c r="U16" s="240"/>
      <c r="V16" s="180"/>
      <c r="W16" s="180"/>
      <c r="X16" s="180"/>
      <c r="Y16" s="120"/>
      <c r="Z16" s="120"/>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20"/>
      <c r="BW16" s="120"/>
      <c r="BX16" s="120"/>
      <c r="BY16" s="120"/>
      <c r="BZ16" s="120"/>
      <c r="CA16" s="120"/>
      <c r="CB16" s="120"/>
      <c r="CC16" s="120"/>
      <c r="CD16" s="120"/>
      <c r="CE16" s="120"/>
    </row>
    <row r="17" spans="1:22" s="156" customFormat="1" hidden="1">
      <c r="A17" s="18"/>
      <c r="B17" s="18" t="s">
        <v>166</v>
      </c>
      <c r="C17" s="40"/>
      <c r="D17" s="176"/>
      <c r="E17" s="182" t="s">
        <v>144</v>
      </c>
      <c r="F17" s="178" t="s">
        <v>144</v>
      </c>
      <c r="G17" s="178"/>
      <c r="H17" s="178"/>
      <c r="I17" s="178" t="s">
        <v>144</v>
      </c>
      <c r="J17" s="178"/>
      <c r="K17" s="178"/>
      <c r="L17" s="179"/>
      <c r="M17" s="352"/>
      <c r="N17" s="350"/>
      <c r="O17" s="350"/>
      <c r="P17" s="350"/>
      <c r="Q17" s="351" t="s">
        <v>252</v>
      </c>
      <c r="R17" s="350"/>
      <c r="S17" s="307"/>
      <c r="T17" s="307"/>
      <c r="U17" s="307"/>
      <c r="V17" s="307"/>
    </row>
    <row r="18" spans="1:22" s="156" customFormat="1" ht="21" customHeight="1">
      <c r="A18" s="33"/>
      <c r="B18" s="18"/>
      <c r="C18" s="155"/>
      <c r="D18" s="310"/>
      <c r="E18" s="310"/>
      <c r="F18" s="310"/>
      <c r="G18" s="310"/>
      <c r="H18" s="310"/>
      <c r="I18" s="310"/>
      <c r="J18" s="310"/>
      <c r="K18" s="310"/>
      <c r="L18" s="310"/>
      <c r="M18" s="350"/>
      <c r="N18" s="350"/>
      <c r="O18" s="350"/>
      <c r="P18" s="350"/>
      <c r="Q18" s="351"/>
      <c r="R18" s="350"/>
      <c r="S18" s="307"/>
      <c r="T18" s="307"/>
      <c r="U18" s="307"/>
      <c r="V18" s="307"/>
    </row>
    <row r="19" spans="1:22" s="156" customFormat="1">
      <c r="A19" s="33"/>
      <c r="B19" s="18"/>
      <c r="C19" s="155"/>
      <c r="D19" s="18"/>
      <c r="E19" s="18"/>
      <c r="F19" s="18"/>
      <c r="G19" s="18"/>
      <c r="H19" s="18"/>
      <c r="I19" s="18"/>
      <c r="J19" s="18"/>
      <c r="K19" s="18"/>
      <c r="L19" s="18"/>
      <c r="M19" s="305"/>
      <c r="N19" s="305"/>
      <c r="O19" s="305"/>
      <c r="P19" s="305"/>
      <c r="Q19" s="306"/>
      <c r="R19" s="305"/>
      <c r="S19" s="307"/>
      <c r="T19" s="307"/>
      <c r="U19" s="307"/>
      <c r="V19" s="307"/>
    </row>
    <row r="20" spans="1:22" s="156" customFormat="1" ht="0.75" customHeight="1">
      <c r="A20" s="33"/>
      <c r="B20" s="18"/>
      <c r="C20" s="155"/>
      <c r="D20" s="18"/>
      <c r="E20" s="18"/>
      <c r="F20" s="18"/>
      <c r="G20" s="18"/>
      <c r="H20" s="18"/>
      <c r="I20" s="18"/>
      <c r="J20" s="18"/>
      <c r="K20" s="18"/>
      <c r="L20" s="18"/>
      <c r="M20" s="305"/>
      <c r="N20" s="305"/>
      <c r="O20" s="305"/>
      <c r="P20" s="305"/>
      <c r="Q20" s="306"/>
      <c r="R20" s="305"/>
      <c r="S20" s="307"/>
      <c r="T20" s="307"/>
      <c r="U20" s="307"/>
      <c r="V20" s="307"/>
    </row>
    <row r="21" spans="1:22" s="160" customFormat="1" ht="10.5">
      <c r="A21" s="159"/>
      <c r="C21" s="161"/>
      <c r="D21" s="171"/>
      <c r="E21" s="171"/>
      <c r="M21" s="305"/>
      <c r="N21" s="305"/>
      <c r="O21" s="305"/>
      <c r="P21" s="305"/>
      <c r="Q21" s="306"/>
      <c r="R21" s="305"/>
      <c r="S21" s="307"/>
      <c r="T21" s="307"/>
      <c r="U21" s="307"/>
      <c r="V21" s="307"/>
    </row>
    <row r="22" spans="1:22" s="160" customFormat="1" ht="10.5">
      <c r="A22" s="159"/>
      <c r="C22" s="161"/>
      <c r="D22" s="171"/>
      <c r="E22" s="171"/>
      <c r="M22" s="305"/>
      <c r="N22" s="305"/>
      <c r="O22" s="305"/>
      <c r="P22" s="305"/>
      <c r="Q22" s="306"/>
      <c r="R22" s="305"/>
      <c r="S22" s="307"/>
      <c r="T22" s="307"/>
      <c r="U22" s="307"/>
      <c r="V22" s="307"/>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7"/>
  <dimension ref="A1:AL27"/>
  <sheetViews>
    <sheetView showGridLines="0" topLeftCell="C3" zoomScale="85" zoomScaleNormal="85" workbookViewId="0">
      <selection activeCell="I40" sqref="I40"/>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5"/>
      <c r="F4" s="435"/>
      <c r="G4" s="435"/>
      <c r="H4" s="435"/>
      <c r="I4" s="436"/>
      <c r="J4" s="209"/>
      <c r="K4" s="209"/>
      <c r="L4" s="209"/>
      <c r="M4" s="209"/>
    </row>
    <row r="5" spans="1:38" s="212" customFormat="1" ht="15.75">
      <c r="A5" s="210"/>
      <c r="B5" s="210"/>
      <c r="C5" s="210"/>
      <c r="D5" s="437" t="str">
        <f>IF(org=0,"Не определено",org)</f>
        <v>АО "Салехардэнерго"</v>
      </c>
      <c r="E5" s="438"/>
      <c r="F5" s="438"/>
      <c r="G5" s="438"/>
      <c r="H5" s="438"/>
      <c r="I5" s="439"/>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2"/>
      <c r="B6" s="442"/>
      <c r="C6" s="442"/>
      <c r="D6" s="442"/>
      <c r="E6" s="442"/>
      <c r="F6" s="442"/>
      <c r="G6" s="55"/>
      <c r="H6" s="55"/>
      <c r="I6" s="55"/>
      <c r="J6" s="55"/>
      <c r="K6" s="55"/>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2"/>
      <c r="B7" s="442"/>
      <c r="C7" s="442"/>
      <c r="D7" s="442"/>
      <c r="E7" s="442"/>
      <c r="F7" s="442"/>
    </row>
    <row r="8" spans="1:38" ht="0.2" customHeight="1">
      <c r="B8" s="441"/>
      <c r="C8" s="441"/>
      <c r="D8" s="441"/>
      <c r="E8" s="440"/>
      <c r="F8" s="440"/>
    </row>
    <row r="9" spans="1:38" ht="0.2" customHeight="1">
      <c r="B9" s="441"/>
      <c r="C9" s="441"/>
      <c r="D9" s="441"/>
      <c r="E9" s="440"/>
      <c r="F9" s="440"/>
    </row>
    <row r="10" spans="1:38" ht="0.2" customHeight="1">
      <c r="B10" s="441"/>
      <c r="C10" s="441"/>
      <c r="D10" s="441"/>
      <c r="E10" s="440"/>
      <c r="F10" s="440"/>
    </row>
    <row r="11" spans="1:38" ht="6" hidden="1" customHeight="1">
      <c r="B11" s="441"/>
      <c r="C11" s="441"/>
      <c r="D11" s="441"/>
      <c r="E11" s="440"/>
      <c r="F11" s="440"/>
    </row>
    <row r="12" spans="1:38" ht="20.25" hidden="1" customHeight="1">
      <c r="A12" s="164"/>
      <c r="B12" s="441"/>
      <c r="C12" s="441"/>
      <c r="D12" s="441"/>
      <c r="E12" s="372"/>
      <c r="F12" s="164"/>
      <c r="G12" s="372"/>
      <c r="H12" s="372"/>
      <c r="I12" s="164"/>
      <c r="J12" s="164"/>
      <c r="K12" s="372"/>
    </row>
    <row r="13" spans="1:38" ht="20.25" hidden="1" customHeight="1">
      <c r="B13" s="441"/>
      <c r="C13" s="441"/>
      <c r="D13" s="441"/>
      <c r="E13" s="372"/>
      <c r="F13" s="374"/>
      <c r="G13" s="164"/>
      <c r="H13" s="164"/>
      <c r="I13" s="164"/>
      <c r="J13" s="164"/>
      <c r="K13" s="372"/>
    </row>
    <row r="14" spans="1:38" ht="6" hidden="1" customHeight="1">
      <c r="B14" s="443"/>
      <c r="C14" s="443"/>
      <c r="D14" s="443"/>
      <c r="E14" s="165"/>
      <c r="F14" s="164"/>
      <c r="G14" s="164"/>
      <c r="H14" s="164"/>
      <c r="I14" s="164"/>
      <c r="J14" s="164"/>
      <c r="K14" s="372"/>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32"/>
      <c r="B18" s="164"/>
      <c r="C18" s="164"/>
      <c r="D18" s="433" t="s">
        <v>116</v>
      </c>
      <c r="E18" s="433"/>
      <c r="F18" s="450" t="s">
        <v>202</v>
      </c>
      <c r="G18" s="450"/>
      <c r="H18" s="450"/>
      <c r="I18" s="450"/>
      <c r="J18" s="450" t="s">
        <v>334</v>
      </c>
      <c r="K18" s="450"/>
      <c r="L18" s="450"/>
      <c r="M18" s="450"/>
    </row>
    <row r="19" spans="1:38" ht="23.25" customHeight="1">
      <c r="A19" s="432"/>
      <c r="B19" s="166"/>
      <c r="C19" s="167"/>
      <c r="D19" s="376" t="s">
        <v>25</v>
      </c>
      <c r="E19" s="376" t="s">
        <v>148</v>
      </c>
      <c r="F19" s="376" t="s">
        <v>143</v>
      </c>
      <c r="G19" s="457" t="s">
        <v>25</v>
      </c>
      <c r="H19" s="458"/>
      <c r="I19" s="376" t="s">
        <v>148</v>
      </c>
      <c r="J19" s="376" t="s">
        <v>143</v>
      </c>
      <c r="K19" s="457" t="s">
        <v>25</v>
      </c>
      <c r="L19" s="458"/>
      <c r="M19" s="376" t="s">
        <v>148</v>
      </c>
    </row>
    <row r="20" spans="1:38" s="169" customFormat="1" ht="14.25" customHeight="1">
      <c r="A20" s="75"/>
      <c r="B20" s="75"/>
      <c r="C20" s="75"/>
      <c r="D20" s="184" t="s">
        <v>26</v>
      </c>
      <c r="E20" s="184" t="s">
        <v>0</v>
      </c>
      <c r="F20" s="184" t="s">
        <v>1</v>
      </c>
      <c r="G20" s="455" t="s">
        <v>2</v>
      </c>
      <c r="H20" s="456"/>
      <c r="I20" s="184" t="s">
        <v>12</v>
      </c>
      <c r="J20" s="184" t="s">
        <v>13</v>
      </c>
      <c r="K20" s="455" t="s">
        <v>31</v>
      </c>
      <c r="L20" s="456"/>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7"/>
      <c r="B22" s="57"/>
      <c r="C22" s="40"/>
      <c r="D22" s="449" t="s">
        <v>26</v>
      </c>
      <c r="E22" s="444" t="s">
        <v>359</v>
      </c>
      <c r="F22" s="447" t="s">
        <v>19</v>
      </c>
      <c r="G22" s="451"/>
      <c r="H22" s="419">
        <v>1</v>
      </c>
      <c r="I22" s="453"/>
      <c r="J22" s="447" t="s">
        <v>19</v>
      </c>
      <c r="K22" s="190" t="s">
        <v>144</v>
      </c>
      <c r="L22" s="375" t="s">
        <v>26</v>
      </c>
      <c r="M22" s="206" t="s">
        <v>144</v>
      </c>
      <c r="X22" s="209">
        <v>4189706</v>
      </c>
      <c r="Y22" s="209" t="s">
        <v>145</v>
      </c>
      <c r="Z22" s="209">
        <v>1705000</v>
      </c>
    </row>
    <row r="23" spans="1:38" ht="15" hidden="1" customHeight="1">
      <c r="A23" s="57"/>
      <c r="B23" s="57"/>
      <c r="C23" s="72"/>
      <c r="D23" s="449"/>
      <c r="E23" s="445"/>
      <c r="F23" s="448"/>
      <c r="G23" s="452"/>
      <c r="H23" s="419"/>
      <c r="I23" s="454"/>
      <c r="J23" s="448"/>
      <c r="K23" s="176" t="s">
        <v>144</v>
      </c>
      <c r="L23" s="186"/>
      <c r="M23" s="205" t="s">
        <v>144</v>
      </c>
    </row>
    <row r="24" spans="1:38" ht="15" hidden="1" customHeight="1">
      <c r="A24" s="57"/>
      <c r="B24" s="57"/>
      <c r="C24" s="72"/>
      <c r="D24" s="449"/>
      <c r="E24" s="446"/>
      <c r="F24" s="448"/>
      <c r="G24" s="176"/>
      <c r="H24" s="186"/>
      <c r="I24" s="182" t="s">
        <v>144</v>
      </c>
      <c r="J24" s="186"/>
      <c r="K24" s="186" t="s">
        <v>144</v>
      </c>
      <c r="L24" s="186"/>
      <c r="M24" s="187"/>
    </row>
    <row r="25" spans="1:38" ht="15" hidden="1" customHeight="1">
      <c r="A25" s="217"/>
      <c r="B25" s="188"/>
      <c r="C25" s="418"/>
      <c r="D25" s="176"/>
      <c r="E25" s="177" t="s">
        <v>144</v>
      </c>
      <c r="F25" s="186"/>
      <c r="G25" s="186"/>
      <c r="H25" s="186"/>
      <c r="I25" s="186"/>
      <c r="J25" s="186"/>
      <c r="K25" s="186" t="s">
        <v>144</v>
      </c>
      <c r="L25" s="186"/>
      <c r="M25" s="187"/>
    </row>
    <row r="26" spans="1:38" ht="15" customHeight="1">
      <c r="C26" s="418"/>
      <c r="D26" s="221"/>
      <c r="E26" s="221"/>
      <c r="F26" s="221"/>
      <c r="G26" s="221"/>
      <c r="H26" s="221"/>
      <c r="I26" s="221"/>
      <c r="J26" s="221"/>
      <c r="K26" s="221" t="s">
        <v>144</v>
      </c>
      <c r="L26" s="221"/>
      <c r="M26" s="221"/>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3" hidden="1" customWidth="1"/>
    <col min="2" max="2" width="9.140625" style="18" hidden="1" customWidth="1"/>
    <col min="3" max="3" width="3.7109375" style="38"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2"/>
      <c r="D4" s="73"/>
      <c r="E4" s="73"/>
      <c r="F4" s="73"/>
      <c r="G4" s="73"/>
    </row>
    <row r="5" spans="3:21">
      <c r="C5" s="72"/>
      <c r="D5" s="460" t="s">
        <v>258</v>
      </c>
      <c r="E5" s="460"/>
      <c r="F5" s="460"/>
      <c r="G5" s="460"/>
      <c r="H5" s="229"/>
    </row>
    <row r="6" spans="3:21" ht="15" customHeight="1">
      <c r="C6" s="72"/>
      <c r="D6" s="461" t="str">
        <f>IF(org=0,"Не определено",org)</f>
        <v>АО "Салехардэнерго"</v>
      </c>
      <c r="E6" s="461"/>
      <c r="F6" s="461"/>
      <c r="G6" s="461"/>
      <c r="H6" s="229"/>
    </row>
    <row r="7" spans="3:21" s="369" customFormat="1">
      <c r="D7" s="354"/>
      <c r="E7" s="313"/>
      <c r="F7" s="313"/>
      <c r="G7" s="313"/>
      <c r="U7" s="246"/>
    </row>
    <row r="8" spans="3:21" s="57" customFormat="1">
      <c r="C8" s="120">
        <v>22</v>
      </c>
      <c r="D8" s="462" t="s">
        <v>244</v>
      </c>
      <c r="E8" s="463"/>
      <c r="F8" s="463"/>
      <c r="G8" s="464"/>
      <c r="U8" s="251"/>
    </row>
    <row r="9" spans="3:21" ht="11.25" customHeight="1">
      <c r="D9" s="465" t="s">
        <v>233</v>
      </c>
      <c r="E9" s="465"/>
      <c r="F9" s="465"/>
      <c r="G9" s="466" t="s">
        <v>234</v>
      </c>
    </row>
    <row r="10" spans="3:21" ht="11.25" customHeight="1">
      <c r="D10" s="377" t="s">
        <v>25</v>
      </c>
      <c r="E10" s="331" t="s">
        <v>257</v>
      </c>
      <c r="F10" s="332" t="s">
        <v>223</v>
      </c>
      <c r="G10" s="467"/>
    </row>
    <row r="11" spans="3:21" ht="12" customHeight="1">
      <c r="D11" s="349" t="s">
        <v>26</v>
      </c>
      <c r="E11" s="333">
        <v>2</v>
      </c>
      <c r="F11" s="334">
        <v>3</v>
      </c>
      <c r="G11" s="335">
        <v>4</v>
      </c>
    </row>
    <row r="12" spans="3:21">
      <c r="D12" s="327">
        <v>1</v>
      </c>
      <c r="E12" s="337" t="s">
        <v>259</v>
      </c>
      <c r="F12" s="364" t="str">
        <f>IF(form_up_date="","",form_up_date)</f>
        <v>04.04.2019</v>
      </c>
      <c r="G12" s="366" t="s">
        <v>260</v>
      </c>
    </row>
    <row r="13" spans="3:21" ht="45">
      <c r="D13" s="327" t="s">
        <v>271</v>
      </c>
      <c r="E13" s="337" t="s">
        <v>261</v>
      </c>
      <c r="F13" s="364" t="s">
        <v>594</v>
      </c>
      <c r="G13" s="338" t="s">
        <v>333</v>
      </c>
    </row>
    <row r="14" spans="3:21" ht="22.5">
      <c r="D14" s="327" t="s">
        <v>272</v>
      </c>
      <c r="E14" s="337" t="s">
        <v>262</v>
      </c>
      <c r="F14" s="364" t="s">
        <v>359</v>
      </c>
      <c r="G14" s="366" t="s">
        <v>263</v>
      </c>
    </row>
    <row r="15" spans="3:21" ht="22.5">
      <c r="D15" s="327" t="s">
        <v>273</v>
      </c>
      <c r="E15" s="337" t="s">
        <v>264</v>
      </c>
      <c r="F15" s="365" t="s">
        <v>265</v>
      </c>
      <c r="G15" s="338"/>
    </row>
    <row r="16" spans="3:21">
      <c r="D16" s="336" t="str">
        <f>D15&amp;".1"</f>
        <v>4.1.1</v>
      </c>
      <c r="E16" s="339" t="s">
        <v>3</v>
      </c>
      <c r="F16" s="364" t="str">
        <f>IF(region_name="","",region_name)</f>
        <v>Ямало-Ненецкий автономный округ</v>
      </c>
      <c r="G16" s="366" t="s">
        <v>266</v>
      </c>
    </row>
    <row r="17" spans="4:7" ht="22.5">
      <c r="D17" s="327" t="s">
        <v>274</v>
      </c>
      <c r="E17" s="340" t="s">
        <v>267</v>
      </c>
      <c r="F17" s="364" t="s">
        <v>588</v>
      </c>
      <c r="G17" s="368" t="s">
        <v>268</v>
      </c>
    </row>
    <row r="18" spans="4:7" ht="56.25">
      <c r="D18" s="327" t="s">
        <v>275</v>
      </c>
      <c r="E18" s="341" t="s">
        <v>269</v>
      </c>
      <c r="F18" s="364" t="s">
        <v>595</v>
      </c>
      <c r="G18" s="348" t="s">
        <v>332</v>
      </c>
    </row>
    <row r="19" spans="4:7">
      <c r="D19" s="342"/>
      <c r="E19" s="343"/>
      <c r="F19" s="344"/>
      <c r="G19" s="345"/>
    </row>
    <row r="20" spans="4:7">
      <c r="D20" s="346"/>
      <c r="E20" s="459" t="s">
        <v>270</v>
      </c>
      <c r="F20" s="459"/>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zoomScaleNormal="100" workbookViewId="0">
      <selection activeCell="H17" sqref="H17"/>
    </sheetView>
  </sheetViews>
  <sheetFormatPr defaultColWidth="10.5703125" defaultRowHeight="15"/>
  <cols>
    <col min="1" max="1" width="9.140625" style="33" hidden="1" customWidth="1"/>
    <col min="2" max="2" width="9.140625" style="18" hidden="1" customWidth="1"/>
    <col min="3" max="3" width="4.7109375" style="38"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7"/>
      <c r="E2" s="362"/>
      <c r="F2" s="329" t="s">
        <v>74</v>
      </c>
      <c r="G2" s="328"/>
      <c r="H2" s="320" t="s">
        <v>346</v>
      </c>
    </row>
    <row r="3" spans="1:18" s="180" customFormat="1" ht="15" hidden="1" customHeight="1">
      <c r="C3" s="227"/>
      <c r="R3" s="240"/>
    </row>
    <row r="4" spans="1:18" ht="11.25" customHeight="1">
      <c r="C4" s="72"/>
      <c r="D4" s="73"/>
      <c r="E4" s="73"/>
      <c r="F4" s="73"/>
      <c r="G4" s="73"/>
    </row>
    <row r="5" spans="1:18" ht="36.75" customHeight="1">
      <c r="C5" s="72"/>
      <c r="D5" s="46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0"/>
      <c r="F5" s="460"/>
      <c r="G5" s="460"/>
      <c r="H5" s="229"/>
    </row>
    <row r="6" spans="1:18" ht="15" customHeight="1">
      <c r="C6" s="72"/>
      <c r="D6" s="461" t="str">
        <f>IF(org=0,"Не определено",org)</f>
        <v>АО "Салехардэнерго"</v>
      </c>
      <c r="E6" s="461"/>
      <c r="F6" s="461"/>
      <c r="G6" s="461"/>
      <c r="H6" s="229"/>
    </row>
    <row r="7" spans="1:18" ht="11.25" customHeight="1">
      <c r="C7" s="72"/>
      <c r="D7" s="73"/>
      <c r="E7" s="73"/>
      <c r="F7" s="73"/>
      <c r="G7" s="229">
        <v>22</v>
      </c>
    </row>
    <row r="8" spans="1:18" ht="101.25">
      <c r="C8" s="72"/>
      <c r="D8" s="419" t="s">
        <v>25</v>
      </c>
      <c r="E8" s="469" t="s">
        <v>257</v>
      </c>
      <c r="F8" s="469" t="s">
        <v>159</v>
      </c>
      <c r="G8" s="322" t="s">
        <v>593</v>
      </c>
      <c r="H8" s="468" t="s">
        <v>234</v>
      </c>
    </row>
    <row r="9" spans="1:18" ht="21" customHeight="1">
      <c r="C9" s="72"/>
      <c r="D9" s="419"/>
      <c r="E9" s="469"/>
      <c r="F9" s="469"/>
      <c r="G9" s="323" t="s">
        <v>223</v>
      </c>
      <c r="H9" s="465"/>
    </row>
    <row r="10" spans="1:18" ht="11.25" hidden="1" customHeight="1">
      <c r="C10" s="72"/>
      <c r="D10" s="75" t="s">
        <v>26</v>
      </c>
      <c r="E10" s="75" t="s">
        <v>0</v>
      </c>
      <c r="F10" s="75" t="s">
        <v>1</v>
      </c>
      <c r="G10" s="228" t="str">
        <f>G1&amp;".1"</f>
        <v>4.1</v>
      </c>
      <c r="H10" s="320"/>
    </row>
    <row r="11" spans="1:18" ht="22.5">
      <c r="A11" s="18"/>
      <c r="C11" s="40"/>
      <c r="D11" s="174">
        <v>1</v>
      </c>
      <c r="E11" s="225" t="s">
        <v>160</v>
      </c>
      <c r="F11" s="174" t="s">
        <v>255</v>
      </c>
      <c r="G11" s="324">
        <v>0</v>
      </c>
      <c r="H11" s="320" t="s">
        <v>341</v>
      </c>
    </row>
    <row r="12" spans="1:18" ht="22.5">
      <c r="A12" s="18"/>
      <c r="C12" s="40"/>
      <c r="D12" s="174">
        <v>2</v>
      </c>
      <c r="E12" s="226" t="s">
        <v>161</v>
      </c>
      <c r="F12" s="259" t="s">
        <v>255</v>
      </c>
      <c r="G12" s="324">
        <v>0</v>
      </c>
      <c r="H12" s="320" t="s">
        <v>342</v>
      </c>
    </row>
    <row r="13" spans="1:18" ht="22.5">
      <c r="A13" s="18"/>
      <c r="C13" s="40"/>
      <c r="D13" s="174">
        <v>3</v>
      </c>
      <c r="E13" s="226" t="s">
        <v>171</v>
      </c>
      <c r="F13" s="259" t="s">
        <v>255</v>
      </c>
      <c r="G13" s="324">
        <v>0</v>
      </c>
      <c r="H13" s="320" t="s">
        <v>343</v>
      </c>
    </row>
    <row r="14" spans="1:18" ht="45">
      <c r="A14" s="18"/>
      <c r="C14" s="40"/>
      <c r="D14" s="259">
        <v>4</v>
      </c>
      <c r="E14" s="261" t="s">
        <v>254</v>
      </c>
      <c r="F14" s="259" t="s">
        <v>265</v>
      </c>
      <c r="G14" s="358" t="s">
        <v>597</v>
      </c>
      <c r="H14" s="320" t="s">
        <v>344</v>
      </c>
    </row>
    <row r="15" spans="1:18" ht="90">
      <c r="A15" s="18"/>
      <c r="C15" s="40"/>
      <c r="D15" s="259">
        <v>5</v>
      </c>
      <c r="E15" s="261" t="s">
        <v>340</v>
      </c>
      <c r="F15" s="259" t="s">
        <v>74</v>
      </c>
      <c r="G15" s="325">
        <f>SUM(G16:G18)</f>
        <v>54.17</v>
      </c>
      <c r="H15" s="320" t="s">
        <v>345</v>
      </c>
    </row>
    <row r="16" spans="1:18" ht="15" hidden="1" customHeight="1">
      <c r="D16" s="73" t="s">
        <v>256</v>
      </c>
      <c r="E16" s="224"/>
      <c r="F16" s="73"/>
      <c r="G16" s="73"/>
    </row>
    <row r="17" spans="1:18" ht="67.5">
      <c r="C17" s="155"/>
      <c r="D17" s="327" t="s">
        <v>283</v>
      </c>
      <c r="E17" s="361" t="s">
        <v>596</v>
      </c>
      <c r="F17" s="359" t="s">
        <v>74</v>
      </c>
      <c r="G17" s="328">
        <v>54.17</v>
      </c>
      <c r="H17" s="320" t="s">
        <v>346</v>
      </c>
    </row>
    <row r="18" spans="1:18" ht="11.25">
      <c r="A18" s="18"/>
      <c r="C18" s="18"/>
      <c r="D18" s="278"/>
      <c r="E18" s="182" t="s">
        <v>347</v>
      </c>
      <c r="F18" s="321"/>
      <c r="G18" s="321"/>
      <c r="H18" s="326"/>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3" customWidth="1"/>
    <col min="4" max="4" width="6.28515625" style="7" customWidth="1"/>
    <col min="5" max="5" width="73.7109375" style="7" customWidth="1"/>
    <col min="6" max="20" width="9.140625" style="7"/>
    <col min="21" max="21" width="9.140625" style="249"/>
    <col min="22" max="16384" width="9.140625" style="7"/>
  </cols>
  <sheetData>
    <row r="1" spans="3:21" s="79" customFormat="1" hidden="1">
      <c r="C1" s="78"/>
      <c r="U1" s="248"/>
    </row>
    <row r="2" spans="3:21" s="79" customFormat="1" hidden="1">
      <c r="C2" s="78"/>
      <c r="U2" s="248"/>
    </row>
    <row r="3" spans="3:21" s="79" customFormat="1" hidden="1">
      <c r="C3" s="78"/>
      <c r="U3" s="248"/>
    </row>
    <row r="4" spans="3:21" s="79" customFormat="1" hidden="1">
      <c r="C4" s="78"/>
      <c r="U4" s="248"/>
    </row>
    <row r="5" spans="3:21" s="79" customFormat="1" hidden="1">
      <c r="C5" s="78"/>
      <c r="U5" s="248"/>
    </row>
    <row r="6" spans="3:21" s="79" customFormat="1" ht="10.5" customHeight="1">
      <c r="C6" s="80"/>
      <c r="D6" s="81"/>
      <c r="E6" s="81"/>
      <c r="U6" s="248"/>
    </row>
    <row r="7" spans="3:21" s="79" customFormat="1" ht="20.100000000000001" customHeight="1">
      <c r="C7" s="80"/>
      <c r="D7" s="470" t="s">
        <v>162</v>
      </c>
      <c r="E7" s="470"/>
      <c r="U7" s="248"/>
    </row>
    <row r="8" spans="3:21" s="79" customFormat="1" ht="15" customHeight="1">
      <c r="C8" s="80"/>
      <c r="D8" s="471" t="str">
        <f>IF(org=0,"Не определено",org)</f>
        <v>АО "Салехардэнерго"</v>
      </c>
      <c r="E8" s="471"/>
      <c r="U8" s="248"/>
    </row>
    <row r="9" spans="3:21" s="79" customFormat="1" ht="6.95" customHeight="1">
      <c r="C9" s="80"/>
      <c r="D9" s="81"/>
      <c r="E9" s="81"/>
      <c r="U9" s="248"/>
    </row>
    <row r="10" spans="3:21" s="79" customFormat="1" ht="22.5" customHeight="1">
      <c r="C10" s="80"/>
      <c r="D10" s="50" t="s">
        <v>25</v>
      </c>
      <c r="E10" s="49" t="s">
        <v>121</v>
      </c>
      <c r="U10" s="248"/>
    </row>
    <row r="11" spans="3:21" s="79" customFormat="1" ht="11.25" customHeight="1">
      <c r="C11" s="80"/>
      <c r="D11" s="75" t="s">
        <v>26</v>
      </c>
      <c r="E11" s="75" t="s">
        <v>0</v>
      </c>
      <c r="U11" s="248"/>
    </row>
    <row r="12" spans="3:21" s="79" customFormat="1" ht="15" hidden="1" customHeight="1">
      <c r="C12" s="80"/>
      <c r="D12" s="82">
        <v>0</v>
      </c>
      <c r="E12" s="51"/>
      <c r="U12" s="248"/>
    </row>
    <row r="13" spans="3:21" s="79" customFormat="1" ht="14.1" customHeight="1">
      <c r="C13" s="83"/>
      <c r="D13" s="82">
        <v>1</v>
      </c>
      <c r="E13" s="52"/>
      <c r="U13" s="248"/>
    </row>
    <row r="14" spans="3:21" s="79" customFormat="1" ht="15" customHeight="1">
      <c r="C14" s="80"/>
      <c r="D14" s="88"/>
      <c r="E14" s="89" t="s">
        <v>172</v>
      </c>
      <c r="U14" s="248"/>
    </row>
    <row r="15" spans="3:21" s="79" customFormat="1" ht="11.25" customHeight="1">
      <c r="C15" s="78"/>
      <c r="U15" s="248"/>
    </row>
    <row r="16" spans="3:21" s="79" customFormat="1">
      <c r="C16" s="78"/>
      <c r="D16" s="152"/>
      <c r="E16" s="84"/>
      <c r="F16" s="84"/>
      <c r="G16" s="85"/>
      <c r="H16" s="85"/>
      <c r="I16" s="85"/>
      <c r="U16" s="248"/>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3" hidden="1" customWidth="1"/>
    <col min="2" max="2" width="9.140625" style="264" hidden="1" customWidth="1"/>
    <col min="3" max="3" width="3.7109375" style="265" customWidth="1"/>
    <col min="4" max="4" width="7" style="266" bestFit="1" customWidth="1"/>
    <col min="5" max="5" width="11.28515625" style="266" customWidth="1"/>
    <col min="6" max="6" width="41" style="266" customWidth="1"/>
    <col min="7" max="7" width="18" style="266" customWidth="1"/>
    <col min="8" max="8" width="13.140625" style="266" customWidth="1"/>
    <col min="9" max="9" width="11.42578125" style="266" customWidth="1"/>
    <col min="10" max="10" width="42.140625" style="266" customWidth="1"/>
    <col min="11" max="11" width="115.7109375" style="266" customWidth="1"/>
    <col min="12" max="12" width="3.7109375" style="266" customWidth="1"/>
    <col min="13" max="16384" width="9.140625" style="266"/>
  </cols>
  <sheetData>
    <row r="1" spans="1:14" hidden="1"/>
    <row r="2" spans="1:14" hidden="1"/>
    <row r="3" spans="1:14" hidden="1"/>
    <row r="4" spans="1:14" ht="3" customHeight="1"/>
    <row r="5" spans="1:14" s="18" customFormat="1" ht="22.5">
      <c r="A5" s="33"/>
      <c r="C5" s="40"/>
      <c r="D5" s="475" t="s">
        <v>232</v>
      </c>
      <c r="E5" s="475"/>
      <c r="F5" s="475"/>
      <c r="G5" s="475"/>
      <c r="H5" s="475"/>
      <c r="I5" s="475"/>
      <c r="J5" s="475"/>
      <c r="K5" s="267"/>
    </row>
    <row r="6" spans="1:14" s="289" customFormat="1" ht="3" hidden="1" customHeight="1">
      <c r="A6" s="285"/>
      <c r="B6" s="286"/>
      <c r="C6" s="287"/>
      <c r="D6" s="288"/>
      <c r="E6" s="288"/>
      <c r="G6" s="288"/>
      <c r="H6" s="288"/>
      <c r="I6" s="288"/>
      <c r="J6" s="288"/>
      <c r="K6" s="288"/>
    </row>
    <row r="7" spans="1:14" s="285" customFormat="1" ht="3" customHeight="1">
      <c r="B7" s="286"/>
      <c r="C7" s="287"/>
      <c r="D7" s="290"/>
      <c r="E7" s="290"/>
      <c r="G7" s="290"/>
      <c r="H7" s="290"/>
      <c r="I7" s="290"/>
      <c r="J7" s="290"/>
      <c r="K7" s="290"/>
      <c r="L7" s="291"/>
    </row>
    <row r="8" spans="1:14" s="289" customFormat="1">
      <c r="A8" s="285"/>
      <c r="B8" s="286"/>
      <c r="C8" s="287"/>
      <c r="D8" s="476" t="s">
        <v>233</v>
      </c>
      <c r="E8" s="476"/>
      <c r="F8" s="476"/>
      <c r="G8" s="476"/>
      <c r="H8" s="476"/>
      <c r="I8" s="476"/>
      <c r="J8" s="476"/>
      <c r="K8" s="476" t="s">
        <v>234</v>
      </c>
    </row>
    <row r="9" spans="1:14" s="289" customFormat="1">
      <c r="A9" s="285"/>
      <c r="B9" s="286"/>
      <c r="C9" s="287"/>
      <c r="D9" s="476" t="s">
        <v>25</v>
      </c>
      <c r="E9" s="476" t="s">
        <v>235</v>
      </c>
      <c r="F9" s="476"/>
      <c r="G9" s="476" t="s">
        <v>236</v>
      </c>
      <c r="H9" s="476"/>
      <c r="I9" s="476"/>
      <c r="J9" s="476"/>
      <c r="K9" s="476"/>
    </row>
    <row r="10" spans="1:14" s="289" customFormat="1" ht="22.5">
      <c r="A10" s="285"/>
      <c r="B10" s="286"/>
      <c r="C10" s="287"/>
      <c r="D10" s="476"/>
      <c r="E10" s="257" t="s">
        <v>237</v>
      </c>
      <c r="F10" s="257" t="s">
        <v>148</v>
      </c>
      <c r="G10" s="257" t="s">
        <v>148</v>
      </c>
      <c r="H10" s="257" t="s">
        <v>237</v>
      </c>
      <c r="I10" s="257" t="s">
        <v>238</v>
      </c>
      <c r="J10" s="257" t="s">
        <v>239</v>
      </c>
      <c r="K10" s="476"/>
    </row>
    <row r="11" spans="1:14" s="289" customFormat="1" ht="12" customHeight="1">
      <c r="A11" s="285"/>
      <c r="B11" s="286"/>
      <c r="C11" s="287"/>
      <c r="D11" s="75" t="s">
        <v>26</v>
      </c>
      <c r="E11" s="75" t="s">
        <v>0</v>
      </c>
      <c r="F11" s="75" t="s">
        <v>1</v>
      </c>
      <c r="G11" s="75" t="s">
        <v>2</v>
      </c>
      <c r="H11" s="75" t="s">
        <v>12</v>
      </c>
      <c r="I11" s="75" t="s">
        <v>13</v>
      </c>
      <c r="J11" s="75" t="s">
        <v>31</v>
      </c>
      <c r="K11" s="75" t="s">
        <v>32</v>
      </c>
    </row>
    <row r="12" spans="1:14" s="150" customFormat="1" ht="58.5" customHeight="1">
      <c r="A12" s="268" t="s">
        <v>1</v>
      </c>
      <c r="B12" s="269" t="s">
        <v>144</v>
      </c>
      <c r="C12" s="270"/>
      <c r="D12" s="271" t="s">
        <v>26</v>
      </c>
      <c r="E12" s="272"/>
      <c r="F12" s="273"/>
      <c r="G12" s="273"/>
      <c r="H12" s="273"/>
      <c r="I12" s="274"/>
      <c r="J12" s="275"/>
      <c r="K12" s="472" t="s">
        <v>240</v>
      </c>
      <c r="M12" s="276" t="str">
        <f>IF(ISERROR(INDEX(kind_of_nameforms,MATCH(E12,kind_of_forms,0),1)),"",INDEX(kind_of_nameforms,MATCH(E12,kind_of_forms,0),1))</f>
        <v/>
      </c>
      <c r="N12" s="277"/>
    </row>
    <row r="13" spans="1:14" ht="15" customHeight="1">
      <c r="A13" s="266"/>
      <c r="B13" s="266"/>
      <c r="C13" s="266"/>
      <c r="D13" s="278"/>
      <c r="E13" s="279" t="s">
        <v>172</v>
      </c>
      <c r="F13" s="280"/>
      <c r="G13" s="280"/>
      <c r="H13" s="280"/>
      <c r="I13" s="280"/>
      <c r="J13" s="281"/>
      <c r="K13" s="473"/>
    </row>
    <row r="14" spans="1:14" ht="3" customHeight="1">
      <c r="A14" s="266"/>
      <c r="B14" s="266"/>
      <c r="C14" s="266"/>
    </row>
    <row r="15" spans="1:14" ht="27.75" customHeight="1">
      <c r="E15" s="474" t="s">
        <v>241</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9" customWidth="1"/>
    <col min="4" max="4" width="6.28515625" style="7" customWidth="1"/>
    <col min="5" max="5" width="94.85546875" style="7" customWidth="1"/>
    <col min="6" max="11" width="9.140625" style="7"/>
    <col min="12" max="12" width="9.140625" style="249"/>
    <col min="13" max="16384" width="9.140625" style="7"/>
  </cols>
  <sheetData>
    <row r="1" spans="3:12" s="79" customFormat="1" hidden="1">
      <c r="C1" s="86"/>
      <c r="L1" s="248"/>
    </row>
    <row r="2" spans="3:12" s="79" customFormat="1" hidden="1">
      <c r="C2" s="86"/>
      <c r="L2" s="248"/>
    </row>
    <row r="3" spans="3:12" s="79" customFormat="1" hidden="1">
      <c r="C3" s="86"/>
      <c r="L3" s="248"/>
    </row>
    <row r="4" spans="3:12" s="79" customFormat="1" hidden="1">
      <c r="C4" s="86"/>
      <c r="L4" s="248"/>
    </row>
    <row r="5" spans="3:12" s="79" customFormat="1" hidden="1">
      <c r="C5" s="86"/>
      <c r="L5" s="248"/>
    </row>
    <row r="6" spans="3:12" s="79" customFormat="1" ht="10.5" customHeight="1">
      <c r="C6" s="87"/>
      <c r="D6" s="81"/>
      <c r="E6" s="81"/>
      <c r="L6" s="248"/>
    </row>
    <row r="7" spans="3:12" s="79" customFormat="1" ht="20.100000000000001" customHeight="1">
      <c r="C7" s="87"/>
      <c r="D7" s="477" t="s">
        <v>6</v>
      </c>
      <c r="E7" s="477"/>
      <c r="L7" s="248"/>
    </row>
    <row r="8" spans="3:12" s="79" customFormat="1" ht="15" customHeight="1">
      <c r="C8" s="87"/>
      <c r="D8" s="471" t="str">
        <f>IF(org=0,"Не определено",org)</f>
        <v>АО "Салехардэнерго"</v>
      </c>
      <c r="E8" s="471"/>
      <c r="L8" s="248"/>
    </row>
    <row r="9" spans="3:12" s="79" customFormat="1" ht="6.95" customHeight="1">
      <c r="C9" s="87"/>
      <c r="D9" s="81"/>
      <c r="E9" s="81"/>
      <c r="L9" s="248"/>
    </row>
    <row r="10" spans="3:12" s="79" customFormat="1" ht="22.5" customHeight="1">
      <c r="C10" s="87"/>
      <c r="D10" s="50" t="s">
        <v>25</v>
      </c>
      <c r="E10" s="49" t="s">
        <v>29</v>
      </c>
      <c r="L10" s="248"/>
    </row>
    <row r="11" spans="3:12" s="79" customFormat="1" ht="11.25" customHeight="1">
      <c r="C11" s="87"/>
      <c r="D11" s="75" t="s">
        <v>26</v>
      </c>
      <c r="E11" s="75" t="s">
        <v>0</v>
      </c>
      <c r="L11" s="248"/>
    </row>
    <row r="12" spans="3:12" s="79" customFormat="1" ht="15" hidden="1" customHeight="1">
      <c r="C12" s="87"/>
      <c r="D12" s="82">
        <v>0</v>
      </c>
      <c r="E12" s="51"/>
      <c r="L12" s="248"/>
    </row>
    <row r="13" spans="3:12" s="79" customFormat="1" ht="15" customHeight="1">
      <c r="C13" s="87"/>
      <c r="D13" s="88"/>
      <c r="E13" s="89" t="s">
        <v>30</v>
      </c>
      <c r="L13" s="248"/>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4" customWidth="1"/>
    <col min="2" max="3" width="29.7109375" style="54" customWidth="1"/>
    <col min="4" max="4" width="80.7109375" style="54" customWidth="1"/>
    <col min="5" max="5" width="17.7109375" style="54" customWidth="1"/>
    <col min="6" max="16384" width="9.140625" style="54"/>
  </cols>
  <sheetData>
    <row r="1" spans="2:5" ht="10.5" customHeight="1"/>
    <row r="2" spans="2:5" ht="20.100000000000001" customHeight="1">
      <c r="B2" s="478" t="s">
        <v>7</v>
      </c>
      <c r="C2" s="478"/>
      <c r="D2" s="478"/>
      <c r="E2" s="478"/>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2.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50"/>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zoomScaleNormal="100" workbookViewId="0"/>
  </sheetViews>
  <sheetFormatPr defaultRowHeight="11.25"/>
  <cols>
    <col min="1" max="1" width="36.28515625" style="57" customWidth="1"/>
    <col min="2" max="2" width="21.140625" style="57" customWidth="1"/>
    <col min="3" max="16384" width="9.140625" style="56"/>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5" customWidth="1"/>
    <col min="2" max="2" width="9.140625" style="57"/>
    <col min="3" max="3" width="15.7109375" style="68" customWidth="1"/>
    <col min="4" max="4" width="17" style="68" customWidth="1"/>
    <col min="5" max="5" width="15.7109375" style="62" customWidth="1"/>
    <col min="6" max="6" width="11.140625" style="62" customWidth="1"/>
    <col min="7" max="7" width="31.42578125" style="62" customWidth="1"/>
    <col min="8" max="9" width="26.85546875" style="62" customWidth="1"/>
    <col min="10" max="10" width="9.140625" style="62"/>
    <col min="11" max="11" width="26.28515625" style="64" customWidth="1"/>
    <col min="12" max="12" width="29.140625" style="63" customWidth="1"/>
    <col min="13" max="13" width="39.85546875" style="62" bestFit="1" customWidth="1"/>
    <col min="14" max="18" width="9.140625" style="62"/>
    <col min="19" max="19" width="21" style="62" customWidth="1"/>
    <col min="20" max="20" width="24.85546875" style="62" customWidth="1"/>
    <col min="21" max="16384" width="9.140625" style="62"/>
  </cols>
  <sheetData>
    <row r="1" spans="1:20" s="60" customFormat="1" ht="51">
      <c r="A1" s="44" t="s">
        <v>135</v>
      </c>
      <c r="B1" s="66"/>
      <c r="C1" s="22" t="s">
        <v>20</v>
      </c>
      <c r="D1" s="22" t="s">
        <v>17</v>
      </c>
      <c r="E1" s="22" t="s">
        <v>33</v>
      </c>
      <c r="F1" s="22" t="s">
        <v>56</v>
      </c>
      <c r="G1" s="22" t="s">
        <v>48</v>
      </c>
      <c r="H1" s="22" t="s">
        <v>73</v>
      </c>
      <c r="I1" s="22" t="s">
        <v>103</v>
      </c>
      <c r="J1" s="34" t="s">
        <v>104</v>
      </c>
      <c r="K1" s="22" t="s">
        <v>51</v>
      </c>
      <c r="L1" s="59" t="s">
        <v>99</v>
      </c>
      <c r="M1" s="31" t="s">
        <v>100</v>
      </c>
      <c r="S1" s="479" t="s">
        <v>243</v>
      </c>
      <c r="T1" s="479"/>
    </row>
    <row r="2" spans="1:20" ht="25.5">
      <c r="A2" s="360" t="s">
        <v>176</v>
      </c>
      <c r="C2" s="23">
        <v>2013</v>
      </c>
      <c r="D2" s="23" t="s">
        <v>18</v>
      </c>
      <c r="E2" s="24" t="s">
        <v>34</v>
      </c>
      <c r="F2" s="24" t="s">
        <v>57</v>
      </c>
      <c r="G2" s="24" t="s">
        <v>46</v>
      </c>
      <c r="H2" s="24" t="s">
        <v>74</v>
      </c>
      <c r="I2" s="26"/>
      <c r="J2" s="61">
        <v>52</v>
      </c>
      <c r="K2" s="22" t="s">
        <v>52</v>
      </c>
      <c r="L2" s="59" t="s">
        <v>329</v>
      </c>
      <c r="M2" s="32" t="s">
        <v>229</v>
      </c>
      <c r="S2" s="292" t="s">
        <v>244</v>
      </c>
      <c r="T2" s="293" t="s">
        <v>245</v>
      </c>
    </row>
    <row r="3" spans="1:20" ht="123.75">
      <c r="A3" s="360" t="s">
        <v>177</v>
      </c>
      <c r="C3" s="23">
        <v>2014</v>
      </c>
      <c r="D3" s="23" t="s">
        <v>19</v>
      </c>
      <c r="E3" s="24" t="s">
        <v>35</v>
      </c>
      <c r="F3" s="24" t="s">
        <v>58</v>
      </c>
      <c r="G3" s="24" t="s">
        <v>47</v>
      </c>
      <c r="H3" s="24" t="s">
        <v>71</v>
      </c>
      <c r="I3" s="26" t="s">
        <v>102</v>
      </c>
      <c r="J3" s="58" t="s">
        <v>105</v>
      </c>
      <c r="K3" s="22" t="s">
        <v>53</v>
      </c>
      <c r="L3" s="59" t="s">
        <v>330</v>
      </c>
      <c r="M3" s="32" t="s">
        <v>230</v>
      </c>
      <c r="S3" s="294" t="s">
        <v>348</v>
      </c>
      <c r="T3" s="36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60" t="s">
        <v>284</v>
      </c>
      <c r="C4" s="23">
        <v>2015</v>
      </c>
      <c r="E4" s="24" t="s">
        <v>36</v>
      </c>
      <c r="F4" s="24" t="s">
        <v>59</v>
      </c>
      <c r="H4" s="24" t="s">
        <v>72</v>
      </c>
      <c r="I4" s="26"/>
      <c r="J4" s="61">
        <v>104</v>
      </c>
      <c r="K4" s="22" t="s">
        <v>54</v>
      </c>
      <c r="L4" s="59" t="s">
        <v>331</v>
      </c>
      <c r="M4" s="32"/>
    </row>
    <row r="5" spans="1:20" ht="25.5">
      <c r="A5" s="360" t="s">
        <v>219</v>
      </c>
      <c r="C5" s="23">
        <v>2016</v>
      </c>
      <c r="E5" s="24" t="s">
        <v>37</v>
      </c>
      <c r="F5" s="24" t="s">
        <v>60</v>
      </c>
      <c r="K5" s="22" t="s">
        <v>55</v>
      </c>
      <c r="L5" s="59"/>
      <c r="M5" s="32"/>
    </row>
    <row r="6" spans="1:20">
      <c r="A6" s="360" t="s">
        <v>206</v>
      </c>
      <c r="C6" s="23">
        <v>2017</v>
      </c>
      <c r="E6" s="24" t="s">
        <v>38</v>
      </c>
      <c r="F6" s="26"/>
      <c r="K6" s="62"/>
      <c r="L6" s="62"/>
    </row>
    <row r="7" spans="1:20" ht="12.75">
      <c r="A7" s="360" t="s">
        <v>285</v>
      </c>
      <c r="C7" s="23">
        <v>2018</v>
      </c>
      <c r="E7" s="24" t="s">
        <v>39</v>
      </c>
      <c r="F7" s="26"/>
      <c r="K7" s="69"/>
      <c r="L7" s="62"/>
    </row>
    <row r="8" spans="1:20">
      <c r="A8" s="360" t="s">
        <v>286</v>
      </c>
      <c r="C8" s="23">
        <v>2019</v>
      </c>
      <c r="E8" s="24" t="s">
        <v>40</v>
      </c>
      <c r="F8" s="26"/>
      <c r="K8" s="70" t="s">
        <v>127</v>
      </c>
    </row>
    <row r="9" spans="1:20">
      <c r="A9" s="360" t="s">
        <v>178</v>
      </c>
      <c r="C9" s="23">
        <v>2020</v>
      </c>
      <c r="E9" s="24" t="s">
        <v>41</v>
      </c>
      <c r="F9" s="26"/>
      <c r="K9" s="68"/>
    </row>
    <row r="10" spans="1:20" ht="12.75">
      <c r="A10" s="360" t="s">
        <v>287</v>
      </c>
      <c r="E10" s="24" t="s">
        <v>42</v>
      </c>
      <c r="F10" s="26"/>
      <c r="K10" s="69"/>
    </row>
    <row r="11" spans="1:20">
      <c r="A11" s="360" t="s">
        <v>288</v>
      </c>
      <c r="E11" s="24" t="s">
        <v>43</v>
      </c>
      <c r="F11" s="26"/>
      <c r="K11" s="71"/>
    </row>
    <row r="12" spans="1:20">
      <c r="A12" s="360" t="s">
        <v>289</v>
      </c>
      <c r="E12" s="24" t="s">
        <v>44</v>
      </c>
      <c r="F12" s="26"/>
    </row>
    <row r="13" spans="1:20">
      <c r="A13" s="360" t="s">
        <v>290</v>
      </c>
      <c r="E13" s="24" t="s">
        <v>45</v>
      </c>
      <c r="F13" s="26"/>
    </row>
    <row r="14" spans="1:20">
      <c r="A14" s="360" t="s">
        <v>291</v>
      </c>
    </row>
    <row r="15" spans="1:20">
      <c r="A15" s="360" t="s">
        <v>215</v>
      </c>
    </row>
    <row r="16" spans="1:20">
      <c r="A16" s="360" t="s">
        <v>207</v>
      </c>
      <c r="C16" s="147"/>
      <c r="D16" s="140"/>
      <c r="E16" s="140"/>
      <c r="G16" s="218" t="s">
        <v>167</v>
      </c>
    </row>
    <row r="17" spans="1:7">
      <c r="A17" s="360" t="s">
        <v>292</v>
      </c>
      <c r="C17" s="141" t="s">
        <v>131</v>
      </c>
      <c r="D17" s="142" t="str">
        <f>IF(f_year = "","", IF(LEN(f_quart)=0,"",IF(f_quart="I квартал", "01.01."&amp;f_year,IF(f_quart="II квартал","01.04."&amp;f_year,(IF(f_quart="III квартал", "01.07."&amp;f_year,"01.10."&amp;f_year)))) ))</f>
        <v>01.01.2019</v>
      </c>
      <c r="E17" s="142" t="str">
        <f>IF(f_year = "","", IF(LEN(f_quart)=0,"",IF(f_quart="I квартал", "31.03."&amp; f_year,IF(f_quart="II квартал","30.06."&amp; f_year,(IF(f_quart="III квартал", "30.09."&amp; f_year,"31.12."&amp; f_year)))) ))</f>
        <v>31.03.2019</v>
      </c>
      <c r="G17" s="219" t="s">
        <v>592</v>
      </c>
    </row>
    <row r="18" spans="1:7">
      <c r="A18" s="360" t="s">
        <v>293</v>
      </c>
      <c r="C18" s="143"/>
      <c r="D18" s="144"/>
      <c r="E18" s="144"/>
      <c r="G18" s="147"/>
    </row>
    <row r="19" spans="1:7" ht="22.5">
      <c r="A19" s="360" t="s">
        <v>294</v>
      </c>
      <c r="C19" s="147"/>
      <c r="D19" s="140"/>
      <c r="E19" s="140"/>
      <c r="G19" s="218" t="s">
        <v>170</v>
      </c>
    </row>
    <row r="20" spans="1:7" ht="22.5">
      <c r="A20" s="360" t="s">
        <v>179</v>
      </c>
      <c r="C20" s="145" t="s">
        <v>132</v>
      </c>
      <c r="D20" s="146"/>
      <c r="E20" s="146"/>
      <c r="G20" s="70" t="b">
        <v>1</v>
      </c>
    </row>
    <row r="21" spans="1:7">
      <c r="A21" s="360" t="s">
        <v>180</v>
      </c>
    </row>
    <row r="22" spans="1:7">
      <c r="A22" s="360" t="s">
        <v>181</v>
      </c>
    </row>
    <row r="23" spans="1:7">
      <c r="A23" s="360" t="s">
        <v>295</v>
      </c>
    </row>
    <row r="24" spans="1:7">
      <c r="A24" s="360" t="s">
        <v>296</v>
      </c>
    </row>
    <row r="25" spans="1:7">
      <c r="A25" s="360" t="s">
        <v>182</v>
      </c>
    </row>
    <row r="26" spans="1:7">
      <c r="A26" s="360" t="s">
        <v>297</v>
      </c>
    </row>
    <row r="27" spans="1:7">
      <c r="A27" s="360" t="s">
        <v>183</v>
      </c>
    </row>
    <row r="28" spans="1:7">
      <c r="A28" s="360" t="s">
        <v>216</v>
      </c>
    </row>
    <row r="29" spans="1:7">
      <c r="A29" s="360" t="s">
        <v>208</v>
      </c>
    </row>
    <row r="30" spans="1:7">
      <c r="A30" s="360" t="s">
        <v>298</v>
      </c>
    </row>
    <row r="31" spans="1:7">
      <c r="A31" s="360" t="s">
        <v>299</v>
      </c>
    </row>
    <row r="32" spans="1:7">
      <c r="A32" s="360" t="s">
        <v>184</v>
      </c>
    </row>
    <row r="33" spans="1:1">
      <c r="A33" s="360" t="s">
        <v>300</v>
      </c>
    </row>
    <row r="34" spans="1:1">
      <c r="A34" s="360" t="s">
        <v>301</v>
      </c>
    </row>
    <row r="35" spans="1:1">
      <c r="A35" s="360" t="s">
        <v>302</v>
      </c>
    </row>
    <row r="36" spans="1:1">
      <c r="A36" s="360" t="s">
        <v>303</v>
      </c>
    </row>
    <row r="37" spans="1:1">
      <c r="A37" s="360" t="s">
        <v>304</v>
      </c>
    </row>
    <row r="38" spans="1:1">
      <c r="A38" s="360" t="s">
        <v>209</v>
      </c>
    </row>
    <row r="39" spans="1:1">
      <c r="A39" s="360" t="s">
        <v>305</v>
      </c>
    </row>
    <row r="40" spans="1:1">
      <c r="A40" s="360" t="s">
        <v>185</v>
      </c>
    </row>
    <row r="41" spans="1:1">
      <c r="A41" s="360" t="s">
        <v>186</v>
      </c>
    </row>
    <row r="42" spans="1:1">
      <c r="A42" s="360" t="s">
        <v>187</v>
      </c>
    </row>
    <row r="43" spans="1:1">
      <c r="A43" s="360" t="s">
        <v>306</v>
      </c>
    </row>
    <row r="44" spans="1:1">
      <c r="A44" s="360" t="s">
        <v>307</v>
      </c>
    </row>
    <row r="45" spans="1:1">
      <c r="A45" s="360" t="s">
        <v>210</v>
      </c>
    </row>
    <row r="46" spans="1:1">
      <c r="A46" s="360" t="s">
        <v>308</v>
      </c>
    </row>
    <row r="47" spans="1:1">
      <c r="A47" s="360" t="s">
        <v>309</v>
      </c>
    </row>
    <row r="48" spans="1:1">
      <c r="A48" s="360" t="s">
        <v>310</v>
      </c>
    </row>
    <row r="49" spans="1:1">
      <c r="A49" s="360" t="s">
        <v>311</v>
      </c>
    </row>
    <row r="50" spans="1:1">
      <c r="A50" s="360" t="s">
        <v>188</v>
      </c>
    </row>
    <row r="51" spans="1:1">
      <c r="A51" s="360" t="s">
        <v>189</v>
      </c>
    </row>
    <row r="52" spans="1:1">
      <c r="A52" s="360" t="s">
        <v>217</v>
      </c>
    </row>
    <row r="53" spans="1:1">
      <c r="A53" s="360" t="s">
        <v>312</v>
      </c>
    </row>
    <row r="54" spans="1:1">
      <c r="A54" s="360" t="s">
        <v>220</v>
      </c>
    </row>
    <row r="55" spans="1:1">
      <c r="A55" s="360" t="s">
        <v>190</v>
      </c>
    </row>
    <row r="56" spans="1:1">
      <c r="A56" s="360" t="s">
        <v>313</v>
      </c>
    </row>
    <row r="57" spans="1:1">
      <c r="A57" s="360" t="s">
        <v>191</v>
      </c>
    </row>
    <row r="58" spans="1:1">
      <c r="A58" s="360" t="s">
        <v>314</v>
      </c>
    </row>
    <row r="59" spans="1:1">
      <c r="A59" s="360" t="s">
        <v>315</v>
      </c>
    </row>
    <row r="60" spans="1:1">
      <c r="A60" s="360" t="s">
        <v>316</v>
      </c>
    </row>
    <row r="61" spans="1:1">
      <c r="A61" s="360" t="s">
        <v>317</v>
      </c>
    </row>
    <row r="62" spans="1:1">
      <c r="A62" s="360" t="s">
        <v>211</v>
      </c>
    </row>
    <row r="63" spans="1:1">
      <c r="A63" s="360" t="s">
        <v>318</v>
      </c>
    </row>
    <row r="64" spans="1:1">
      <c r="A64" s="360" t="s">
        <v>319</v>
      </c>
    </row>
    <row r="65" spans="1:1">
      <c r="A65" s="360" t="s">
        <v>221</v>
      </c>
    </row>
    <row r="66" spans="1:1">
      <c r="A66" s="360" t="s">
        <v>212</v>
      </c>
    </row>
    <row r="67" spans="1:1">
      <c r="A67" s="360" t="s">
        <v>192</v>
      </c>
    </row>
    <row r="68" spans="1:1">
      <c r="A68" s="360" t="s">
        <v>320</v>
      </c>
    </row>
    <row r="69" spans="1:1">
      <c r="A69" s="360" t="s">
        <v>321</v>
      </c>
    </row>
    <row r="70" spans="1:1">
      <c r="A70" s="360" t="s">
        <v>322</v>
      </c>
    </row>
    <row r="71" spans="1:1">
      <c r="A71" s="360" t="s">
        <v>323</v>
      </c>
    </row>
    <row r="72" spans="1:1">
      <c r="A72" s="360" t="s">
        <v>193</v>
      </c>
    </row>
    <row r="73" spans="1:1">
      <c r="A73" s="360" t="s">
        <v>324</v>
      </c>
    </row>
    <row r="74" spans="1:1">
      <c r="A74" s="360" t="s">
        <v>194</v>
      </c>
    </row>
    <row r="75" spans="1:1">
      <c r="A75" s="360" t="s">
        <v>195</v>
      </c>
    </row>
    <row r="76" spans="1:1">
      <c r="A76" s="360" t="s">
        <v>196</v>
      </c>
    </row>
    <row r="77" spans="1:1">
      <c r="A77" s="360" t="s">
        <v>197</v>
      </c>
    </row>
    <row r="78" spans="1:1">
      <c r="A78" s="360" t="s">
        <v>213</v>
      </c>
    </row>
    <row r="79" spans="1:1">
      <c r="A79" s="360" t="s">
        <v>218</v>
      </c>
    </row>
    <row r="80" spans="1:1">
      <c r="A80" s="360" t="s">
        <v>198</v>
      </c>
    </row>
    <row r="81" spans="1:1">
      <c r="A81" s="360" t="s">
        <v>199</v>
      </c>
    </row>
    <row r="82" spans="1:1">
      <c r="A82" s="360" t="s">
        <v>222</v>
      </c>
    </row>
    <row r="83" spans="1:1">
      <c r="A83" s="360" t="s">
        <v>325</v>
      </c>
    </row>
    <row r="84" spans="1:1">
      <c r="A84" s="360" t="s">
        <v>214</v>
      </c>
    </row>
    <row r="85" spans="1:1">
      <c r="A85" s="360" t="s">
        <v>326</v>
      </c>
    </row>
    <row r="86" spans="1:1">
      <c r="A86" s="360" t="s">
        <v>327</v>
      </c>
    </row>
    <row r="87" spans="1:1">
      <c r="A87" s="360"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49"/>
  </cols>
  <sheetData>
    <row r="2" spans="1:1">
      <c r="A2" s="363">
        <f>IF('Сведения об изменении'!$E$13="",1,0)</f>
        <v>1</v>
      </c>
    </row>
    <row r="3" spans="1:1">
      <c r="A3" s="363">
        <f>IF(Дифференциация!$E$22="",1,0)</f>
        <v>0</v>
      </c>
    </row>
    <row r="4" spans="1:1">
      <c r="A4" s="363">
        <f>IF(Территории!$E$12="",1,0)</f>
        <v>0</v>
      </c>
    </row>
    <row r="5" spans="1:1">
      <c r="A5" s="363">
        <f>IF('Форма 1.7'!$G$11="",1,0)</f>
        <v>0</v>
      </c>
    </row>
    <row r="6" spans="1:1">
      <c r="A6" s="363">
        <f>IF('Форма 1.7'!$G$12="",1,0)</f>
        <v>0</v>
      </c>
    </row>
    <row r="7" spans="1:1">
      <c r="A7" s="363">
        <f>IF('Форма 1.7'!$G$13="",1,0)</f>
        <v>0</v>
      </c>
    </row>
    <row r="8" spans="1:1">
      <c r="A8" s="363">
        <f>IF('Форма 1.7'!$E$17="",1,0)</f>
        <v>0</v>
      </c>
    </row>
  </sheetData>
  <sheetProtection formatColumns="0" formatRows="0"/>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1" customWidth="1"/>
    <col min="2" max="2" width="87.28515625" style="77" customWidth="1"/>
    <col min="3" max="3" width="9.140625" style="111"/>
    <col min="4" max="4" width="109.140625" style="111" customWidth="1"/>
    <col min="5" max="16384" width="9.140625" style="111"/>
  </cols>
  <sheetData>
    <row r="1" spans="1:11" ht="14.25">
      <c r="B1" s="172" t="s">
        <v>153</v>
      </c>
      <c r="C1" s="151"/>
      <c r="D1" s="481"/>
      <c r="E1" s="481"/>
      <c r="F1" s="481"/>
      <c r="G1" s="481"/>
      <c r="H1" s="481"/>
      <c r="I1" s="481"/>
      <c r="J1" s="481"/>
      <c r="K1" s="481"/>
    </row>
    <row r="2" spans="1:11" ht="14.25">
      <c r="A2" s="151">
        <v>1</v>
      </c>
      <c r="B2" s="173" t="s">
        <v>146</v>
      </c>
      <c r="C2" s="151"/>
      <c r="D2" s="481"/>
      <c r="E2" s="481"/>
      <c r="F2" s="481"/>
      <c r="G2" s="481"/>
      <c r="H2" s="481"/>
      <c r="I2" s="481"/>
      <c r="J2" s="481"/>
      <c r="K2" s="481"/>
    </row>
    <row r="3" spans="1:11" ht="22.5">
      <c r="A3" s="151">
        <v>2</v>
      </c>
      <c r="B3" s="173" t="s">
        <v>147</v>
      </c>
      <c r="C3" s="151"/>
      <c r="D3" s="482"/>
      <c r="E3" s="482"/>
      <c r="F3" s="482"/>
      <c r="G3" s="482"/>
      <c r="H3" s="482"/>
      <c r="I3" s="482"/>
      <c r="J3" s="482"/>
      <c r="K3" s="482"/>
    </row>
    <row r="4" spans="1:11" ht="14.25">
      <c r="B4" s="172" t="s">
        <v>154</v>
      </c>
      <c r="C4" s="151"/>
      <c r="D4" s="483"/>
      <c r="E4" s="482"/>
      <c r="F4" s="482"/>
      <c r="G4" s="482"/>
      <c r="H4" s="482"/>
      <c r="I4" s="482"/>
      <c r="J4" s="482"/>
      <c r="K4" s="482"/>
    </row>
    <row r="5" spans="1:11" ht="33.75">
      <c r="A5" s="151">
        <v>1</v>
      </c>
      <c r="B5" s="173" t="s">
        <v>200</v>
      </c>
      <c r="C5" s="151"/>
      <c r="D5" s="480"/>
      <c r="E5" s="480"/>
      <c r="F5" s="480"/>
      <c r="G5" s="480"/>
      <c r="H5" s="480"/>
      <c r="I5" s="480"/>
      <c r="J5" s="480"/>
      <c r="K5" s="480"/>
    </row>
    <row r="6" spans="1:11" ht="22.5">
      <c r="A6" s="151">
        <v>2</v>
      </c>
      <c r="B6" s="173" t="s">
        <v>152</v>
      </c>
    </row>
    <row r="7" spans="1:11" ht="22.5">
      <c r="A7" s="151">
        <v>3</v>
      </c>
      <c r="B7" s="173" t="s">
        <v>338</v>
      </c>
    </row>
    <row r="8" spans="1:11" ht="56.25">
      <c r="A8" s="151">
        <v>4</v>
      </c>
      <c r="B8" s="173" t="s">
        <v>339</v>
      </c>
    </row>
    <row r="9" spans="1:11">
      <c r="B9" s="172" t="s">
        <v>124</v>
      </c>
    </row>
    <row r="10" spans="1:11" ht="22.5">
      <c r="A10" s="151">
        <v>1</v>
      </c>
      <c r="B10" s="173" t="s">
        <v>122</v>
      </c>
    </row>
    <row r="11" spans="1:11">
      <c r="B11" s="77"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7" customWidth="1"/>
    <col min="2" max="3" width="10" style="57" customWidth="1"/>
    <col min="4" max="4" width="10.140625" style="57" bestFit="1" customWidth="1"/>
    <col min="5" max="5" width="67.7109375" style="57" customWidth="1"/>
    <col min="6" max="6" width="88.7109375" style="57" customWidth="1"/>
    <col min="7" max="7" width="123.85546875" style="57" customWidth="1"/>
    <col min="8" max="9" width="20.7109375" style="57" customWidth="1"/>
    <col min="10" max="10" width="24.28515625" style="57" customWidth="1"/>
    <col min="11" max="11" width="9.140625" style="57"/>
    <col min="12" max="12" width="7.7109375" style="57" customWidth="1"/>
    <col min="13" max="13" width="32.42578125" style="57" customWidth="1"/>
    <col min="14" max="14" width="9.140625" style="57"/>
    <col min="15" max="20" width="9.85546875" style="57" customWidth="1"/>
    <col min="21" max="21" width="9.85546875" style="251" customWidth="1"/>
    <col min="22" max="24" width="9.85546875" style="57" customWidth="1"/>
    <col min="25" max="16384" width="9.140625" style="57"/>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242</v>
      </c>
      <c r="B7" s="17"/>
      <c r="C7" s="17"/>
      <c r="D7" s="17"/>
      <c r="E7" s="17"/>
      <c r="F7" s="17"/>
      <c r="G7" s="17"/>
      <c r="H7" s="17"/>
      <c r="I7" s="17"/>
      <c r="J7" s="17"/>
      <c r="K7" s="17"/>
      <c r="L7" s="17"/>
      <c r="M7" s="17"/>
      <c r="N7" s="17"/>
      <c r="O7" s="17"/>
      <c r="P7" s="17"/>
      <c r="Q7" s="17"/>
      <c r="R7" s="17"/>
      <c r="S7" s="17"/>
      <c r="T7" s="17"/>
      <c r="U7" s="250"/>
      <c r="V7" s="17"/>
      <c r="W7" s="17"/>
    </row>
    <row r="9" spans="1:83" s="79" customFormat="1" ht="15" customHeight="1">
      <c r="C9" s="110"/>
      <c r="D9" s="231"/>
      <c r="E9" s="232"/>
      <c r="U9" s="248"/>
    </row>
    <row r="13" spans="1:83">
      <c r="A13" s="17" t="s">
        <v>173</v>
      </c>
      <c r="B13" s="17"/>
      <c r="C13" s="17"/>
      <c r="D13" s="17"/>
      <c r="E13" s="17"/>
      <c r="F13" s="17"/>
      <c r="G13" s="17"/>
      <c r="H13" s="17"/>
      <c r="I13" s="17"/>
      <c r="J13" s="17"/>
      <c r="K13" s="17"/>
      <c r="L13" s="17"/>
      <c r="M13" s="17"/>
      <c r="N13" s="17"/>
      <c r="O13" s="17"/>
      <c r="P13" s="17"/>
      <c r="Q13" s="17"/>
      <c r="R13" s="17"/>
      <c r="S13" s="17"/>
      <c r="T13" s="17"/>
      <c r="U13" s="250"/>
      <c r="V13" s="17"/>
      <c r="W13" s="17"/>
    </row>
    <row r="14" spans="1:83">
      <c r="D14" s="313"/>
      <c r="E14" s="313"/>
      <c r="F14" s="313"/>
      <c r="G14" s="313"/>
      <c r="H14" s="313"/>
      <c r="I14" s="313"/>
      <c r="J14" s="313"/>
      <c r="K14" s="313"/>
      <c r="L14" s="313"/>
    </row>
    <row r="15" spans="1:83" s="67" customFormat="1" ht="15" customHeight="1">
      <c r="A15" s="37"/>
      <c r="B15" s="180" t="s">
        <v>149</v>
      </c>
      <c r="C15" s="489"/>
      <c r="D15" s="419">
        <v>1</v>
      </c>
      <c r="E15" s="490"/>
      <c r="F15" s="314"/>
      <c r="G15" s="259">
        <v>0</v>
      </c>
      <c r="H15" s="315"/>
      <c r="I15" s="176"/>
      <c r="J15" s="316" t="s">
        <v>253</v>
      </c>
      <c r="K15" s="202"/>
      <c r="L15" s="223"/>
      <c r="M15" s="305">
        <f>mergeValue(H15)</f>
        <v>0</v>
      </c>
      <c r="N15" s="296"/>
      <c r="O15" s="296"/>
      <c r="P15" s="305" t="str">
        <f t="array" ref="P15">IF(ISERROR(MATCH(MID(Q15,1,250),MID(note_ter,1,250),0)),"n","y")</f>
        <v>y</v>
      </c>
      <c r="Q15" s="296"/>
      <c r="R15" s="305" t="str">
        <f>K15&amp;"("&amp;L15&amp;")"</f>
        <v>()</v>
      </c>
      <c r="S15" s="180"/>
      <c r="T15" s="180"/>
      <c r="U15" s="240"/>
      <c r="V15" s="180"/>
      <c r="W15" s="180"/>
      <c r="X15" s="180"/>
      <c r="Y15" s="120"/>
      <c r="Z15" s="120"/>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20"/>
      <c r="BW15" s="120"/>
      <c r="BX15" s="120"/>
      <c r="BY15" s="120"/>
      <c r="BZ15" s="120"/>
      <c r="CA15" s="120"/>
      <c r="CB15" s="120"/>
      <c r="CC15" s="120"/>
      <c r="CD15" s="120"/>
      <c r="CE15" s="120"/>
    </row>
    <row r="16" spans="1:83" s="67" customFormat="1" ht="15" customHeight="1">
      <c r="A16" s="37"/>
      <c r="B16" s="37"/>
      <c r="C16" s="489"/>
      <c r="D16" s="419"/>
      <c r="E16" s="490"/>
      <c r="F16" s="176"/>
      <c r="G16" s="186"/>
      <c r="H16" s="202" t="s">
        <v>50</v>
      </c>
      <c r="I16" s="186"/>
      <c r="J16" s="186"/>
      <c r="K16" s="222"/>
      <c r="L16" s="223"/>
      <c r="M16" s="296"/>
      <c r="N16" s="296"/>
      <c r="O16" s="296"/>
      <c r="P16" s="296"/>
      <c r="Q16" s="305"/>
      <c r="R16" s="296"/>
      <c r="S16" s="180"/>
      <c r="T16" s="180"/>
      <c r="U16" s="240"/>
      <c r="V16" s="180"/>
      <c r="W16" s="180"/>
      <c r="X16" s="180"/>
      <c r="Y16" s="120"/>
      <c r="Z16" s="120"/>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20"/>
      <c r="BW16" s="120"/>
      <c r="BX16" s="120"/>
      <c r="BY16" s="120"/>
      <c r="BZ16" s="120"/>
      <c r="CA16" s="120"/>
      <c r="CB16" s="120"/>
      <c r="CC16" s="120"/>
      <c r="CD16" s="120"/>
      <c r="CE16" s="120"/>
    </row>
    <row r="17" spans="1:83">
      <c r="Q17" s="234"/>
    </row>
    <row r="18" spans="1:83">
      <c r="A18" s="17" t="s">
        <v>174</v>
      </c>
      <c r="B18" s="17"/>
      <c r="C18" s="17"/>
      <c r="D18" s="17"/>
      <c r="E18" s="17"/>
      <c r="F18" s="17"/>
      <c r="G18" s="17"/>
      <c r="H18" s="17"/>
      <c r="I18" s="17"/>
      <c r="J18" s="17"/>
      <c r="K18" s="17"/>
      <c r="L18" s="17"/>
      <c r="M18" s="17"/>
      <c r="N18" s="17"/>
      <c r="O18" s="17"/>
      <c r="P18" s="17"/>
      <c r="Q18" s="235"/>
      <c r="R18" s="17"/>
      <c r="S18" s="17"/>
      <c r="T18" s="17"/>
      <c r="U18" s="250"/>
      <c r="V18" s="17"/>
      <c r="W18" s="17"/>
    </row>
    <row r="19" spans="1:83">
      <c r="F19" s="313"/>
      <c r="G19" s="313"/>
      <c r="H19" s="313"/>
      <c r="I19" s="313"/>
      <c r="J19" s="313"/>
      <c r="K19" s="313"/>
      <c r="L19" s="313"/>
      <c r="Q19" s="234"/>
    </row>
    <row r="20" spans="1:83" s="67" customFormat="1" ht="15" customHeight="1">
      <c r="A20" s="37"/>
      <c r="B20" s="180" t="s">
        <v>149</v>
      </c>
      <c r="C20" s="491"/>
      <c r="D20" s="72"/>
      <c r="E20" s="317"/>
      <c r="F20" s="492"/>
      <c r="G20" s="419">
        <v>0</v>
      </c>
      <c r="H20" s="484"/>
      <c r="I20" s="176"/>
      <c r="J20" s="316" t="s">
        <v>253</v>
      </c>
      <c r="K20" s="202"/>
      <c r="L20" s="223"/>
      <c r="M20" s="305">
        <f>mergeValue(H20)</f>
        <v>0</v>
      </c>
      <c r="N20" s="296"/>
      <c r="O20" s="296"/>
      <c r="P20" s="296"/>
      <c r="Q20" s="296"/>
      <c r="R20" s="305" t="str">
        <f>K20&amp;"("&amp;L20&amp;")"</f>
        <v>()</v>
      </c>
      <c r="S20" s="180"/>
      <c r="T20" s="180"/>
      <c r="U20" s="240"/>
      <c r="V20" s="180"/>
      <c r="W20" s="180"/>
      <c r="X20" s="180"/>
      <c r="Y20" s="120"/>
      <c r="Z20" s="120"/>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20"/>
      <c r="BW20" s="120"/>
      <c r="BX20" s="120"/>
      <c r="BY20" s="120"/>
      <c r="BZ20" s="120"/>
      <c r="CA20" s="120"/>
      <c r="CB20" s="120"/>
      <c r="CC20" s="120"/>
      <c r="CD20" s="120"/>
      <c r="CE20" s="120"/>
    </row>
    <row r="21" spans="1:83" s="67" customFormat="1" ht="15" customHeight="1">
      <c r="A21" s="37"/>
      <c r="B21" s="37"/>
      <c r="C21" s="491"/>
      <c r="D21" s="72"/>
      <c r="E21" s="317"/>
      <c r="F21" s="492"/>
      <c r="G21" s="419"/>
      <c r="H21" s="484"/>
      <c r="I21" s="186"/>
      <c r="J21" s="186"/>
      <c r="K21" s="202" t="s">
        <v>49</v>
      </c>
      <c r="L21" s="223"/>
      <c r="M21" s="296"/>
      <c r="N21" s="296"/>
      <c r="O21" s="296"/>
      <c r="P21" s="296"/>
      <c r="Q21" s="305"/>
      <c r="R21" s="296"/>
      <c r="S21" s="180"/>
      <c r="T21" s="180"/>
      <c r="U21" s="240"/>
      <c r="V21" s="180"/>
      <c r="W21" s="180"/>
      <c r="X21" s="180"/>
      <c r="Y21" s="120"/>
      <c r="Z21" s="120"/>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20"/>
      <c r="BW21" s="120"/>
      <c r="BX21" s="120"/>
      <c r="BY21" s="120"/>
      <c r="BZ21" s="120"/>
      <c r="CA21" s="120"/>
      <c r="CB21" s="120"/>
      <c r="CC21" s="120"/>
      <c r="CD21" s="120"/>
      <c r="CE21" s="120"/>
    </row>
    <row r="22" spans="1:83">
      <c r="Q22" s="234"/>
    </row>
    <row r="23" spans="1:83">
      <c r="A23" s="17" t="s">
        <v>175</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7" customFormat="1" ht="15" customHeight="1">
      <c r="A25" s="37"/>
      <c r="B25" s="180" t="s">
        <v>149</v>
      </c>
      <c r="C25" s="318"/>
      <c r="D25" s="57"/>
      <c r="E25" s="258"/>
      <c r="F25" s="57"/>
      <c r="G25" s="57"/>
      <c r="H25" s="57"/>
      <c r="I25" s="260"/>
      <c r="J25" s="259">
        <v>0</v>
      </c>
      <c r="K25" s="319"/>
      <c r="L25" s="181"/>
      <c r="M25" s="305">
        <f>mergeValue(H25)</f>
        <v>0</v>
      </c>
      <c r="N25" s="296"/>
      <c r="O25" s="296"/>
      <c r="P25" s="296"/>
      <c r="Q25" s="296"/>
      <c r="R25" s="305" t="str">
        <f>K25&amp;" ("&amp;L25&amp;")"</f>
        <v xml:space="preserve"> ()</v>
      </c>
      <c r="S25" s="180"/>
      <c r="T25" s="180"/>
      <c r="U25" s="240"/>
      <c r="V25" s="180"/>
      <c r="W25" s="180"/>
      <c r="X25" s="180"/>
      <c r="Y25" s="120"/>
      <c r="Z25" s="120"/>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20"/>
      <c r="BW25" s="120"/>
      <c r="BX25" s="120"/>
      <c r="BY25" s="120"/>
      <c r="BZ25" s="120"/>
      <c r="CA25" s="120"/>
      <c r="CB25" s="120"/>
      <c r="CC25" s="120"/>
      <c r="CD25" s="120"/>
      <c r="CE25" s="120"/>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7"/>
      <c r="B29" s="57"/>
      <c r="C29" s="72"/>
      <c r="D29" s="449" t="s">
        <v>26</v>
      </c>
      <c r="E29" s="448"/>
      <c r="F29" s="448" t="s">
        <v>19</v>
      </c>
      <c r="G29" s="451"/>
      <c r="H29" s="419">
        <v>1</v>
      </c>
      <c r="I29" s="487"/>
      <c r="J29" s="448" t="s">
        <v>19</v>
      </c>
      <c r="K29" s="190"/>
      <c r="L29" s="185" t="s">
        <v>26</v>
      </c>
      <c r="M29" s="206"/>
      <c r="N29" s="163"/>
      <c r="O29" s="163"/>
      <c r="P29" s="163"/>
      <c r="Q29" s="163"/>
      <c r="R29" s="163"/>
      <c r="S29" s="163"/>
      <c r="T29" s="163"/>
      <c r="U29" s="245"/>
      <c r="V29" s="163"/>
      <c r="W29" s="163"/>
      <c r="X29" s="183"/>
      <c r="Y29" s="183" t="s">
        <v>145</v>
      </c>
      <c r="Z29" s="183">
        <v>1705000</v>
      </c>
      <c r="AA29" s="183"/>
      <c r="AB29" s="183"/>
      <c r="AC29" s="183"/>
      <c r="AD29" s="183"/>
      <c r="AE29" s="183"/>
      <c r="AF29" s="183"/>
      <c r="AG29" s="183"/>
      <c r="AH29" s="183"/>
      <c r="AI29" s="183"/>
      <c r="AJ29" s="183"/>
      <c r="AK29" s="183"/>
      <c r="AL29" s="183"/>
    </row>
    <row r="30" spans="1:83" s="169" customFormat="1" ht="15" customHeight="1">
      <c r="A30" s="57"/>
      <c r="B30" s="57"/>
      <c r="C30" s="72"/>
      <c r="D30" s="449"/>
      <c r="E30" s="448"/>
      <c r="F30" s="448"/>
      <c r="G30" s="452"/>
      <c r="H30" s="419"/>
      <c r="I30" s="488"/>
      <c r="J30" s="448"/>
      <c r="K30" s="176"/>
      <c r="L30" s="186"/>
      <c r="M30" s="205" t="s">
        <v>335</v>
      </c>
      <c r="N30" s="163"/>
      <c r="O30" s="163"/>
      <c r="P30" s="163"/>
      <c r="Q30" s="163"/>
      <c r="R30" s="163"/>
      <c r="S30" s="163"/>
      <c r="T30" s="163"/>
      <c r="U30" s="245"/>
      <c r="V30" s="163"/>
      <c r="W30" s="163"/>
      <c r="X30" s="183"/>
      <c r="Y30" s="183"/>
      <c r="Z30" s="183"/>
      <c r="AA30" s="183"/>
      <c r="AB30" s="183"/>
      <c r="AC30" s="183"/>
      <c r="AD30" s="183"/>
      <c r="AE30" s="183"/>
      <c r="AF30" s="183"/>
      <c r="AG30" s="183"/>
      <c r="AH30" s="183"/>
      <c r="AI30" s="183"/>
      <c r="AJ30" s="183"/>
      <c r="AK30" s="183"/>
      <c r="AL30" s="183"/>
    </row>
    <row r="31" spans="1:83" s="169" customFormat="1" ht="15" customHeight="1">
      <c r="A31" s="57"/>
      <c r="B31" s="57"/>
      <c r="C31" s="72"/>
      <c r="D31" s="449"/>
      <c r="E31" s="448"/>
      <c r="F31" s="448"/>
      <c r="G31" s="176"/>
      <c r="H31" s="186"/>
      <c r="I31" s="182" t="s">
        <v>203</v>
      </c>
      <c r="J31" s="186"/>
      <c r="K31" s="186"/>
      <c r="L31" s="186"/>
      <c r="M31" s="187"/>
      <c r="N31" s="163"/>
      <c r="O31" s="163"/>
      <c r="P31" s="163"/>
      <c r="Q31" s="163"/>
      <c r="R31" s="163"/>
      <c r="S31" s="163"/>
      <c r="T31" s="163"/>
      <c r="U31" s="245"/>
      <c r="V31" s="163"/>
      <c r="W31" s="163"/>
      <c r="X31" s="183"/>
      <c r="Y31" s="183"/>
      <c r="Z31" s="183"/>
      <c r="AA31" s="183"/>
      <c r="AB31" s="183"/>
      <c r="AC31" s="183"/>
      <c r="AD31" s="183"/>
      <c r="AE31" s="183"/>
      <c r="AF31" s="183"/>
      <c r="AG31" s="183"/>
      <c r="AH31" s="183"/>
      <c r="AI31" s="183"/>
      <c r="AJ31" s="183"/>
      <c r="AK31" s="183"/>
      <c r="AL31" s="183"/>
    </row>
    <row r="33" spans="1:38">
      <c r="A33" s="17" t="s">
        <v>168</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7"/>
      <c r="B35" s="57"/>
      <c r="C35" s="72"/>
      <c r="D35" s="57"/>
      <c r="E35" s="57"/>
      <c r="F35" s="57"/>
      <c r="G35" s="493"/>
      <c r="H35" s="419">
        <v>1</v>
      </c>
      <c r="I35" s="485"/>
      <c r="J35" s="448" t="s">
        <v>19</v>
      </c>
      <c r="K35" s="190"/>
      <c r="L35" s="185" t="s">
        <v>26</v>
      </c>
      <c r="M35" s="206"/>
      <c r="N35" s="163"/>
      <c r="O35" s="163"/>
      <c r="P35" s="163"/>
      <c r="Q35" s="163"/>
      <c r="R35" s="163"/>
      <c r="S35" s="163"/>
      <c r="T35" s="163"/>
      <c r="U35" s="245"/>
      <c r="V35" s="163"/>
      <c r="W35" s="163"/>
      <c r="X35" s="183"/>
      <c r="Y35" s="183" t="s">
        <v>145</v>
      </c>
      <c r="Z35" s="183">
        <v>1705000</v>
      </c>
      <c r="AA35" s="183"/>
      <c r="AB35" s="183"/>
      <c r="AC35" s="183"/>
      <c r="AD35" s="183"/>
      <c r="AE35" s="183"/>
      <c r="AF35" s="183"/>
      <c r="AG35" s="183"/>
      <c r="AH35" s="183"/>
      <c r="AI35" s="183"/>
      <c r="AJ35" s="183"/>
      <c r="AK35" s="183"/>
      <c r="AL35" s="183"/>
    </row>
    <row r="36" spans="1:38" s="169" customFormat="1" ht="15" customHeight="1">
      <c r="A36" s="57"/>
      <c r="B36" s="57"/>
      <c r="C36" s="72"/>
      <c r="D36" s="57"/>
      <c r="E36" s="57"/>
      <c r="F36" s="57"/>
      <c r="G36" s="494"/>
      <c r="H36" s="419"/>
      <c r="I36" s="486"/>
      <c r="J36" s="448"/>
      <c r="K36" s="176"/>
      <c r="L36" s="186"/>
      <c r="M36" s="205" t="s">
        <v>335</v>
      </c>
      <c r="N36" s="163"/>
      <c r="O36" s="163"/>
      <c r="P36" s="163"/>
      <c r="Q36" s="163"/>
      <c r="R36" s="163"/>
      <c r="S36" s="163"/>
      <c r="T36" s="163"/>
      <c r="U36" s="245"/>
      <c r="V36" s="163"/>
      <c r="W36" s="163"/>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169</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7"/>
      <c r="B40" s="57"/>
      <c r="C40" s="72"/>
      <c r="D40" s="57"/>
      <c r="E40" s="57"/>
      <c r="F40" s="57"/>
      <c r="G40" s="57"/>
      <c r="H40" s="57"/>
      <c r="I40" s="57"/>
      <c r="J40" s="57"/>
      <c r="K40" s="189"/>
      <c r="L40" s="185" t="s">
        <v>26</v>
      </c>
      <c r="M40" s="207"/>
      <c r="N40" s="230"/>
      <c r="O40" s="163"/>
      <c r="P40" s="163"/>
      <c r="Q40" s="163"/>
      <c r="R40" s="163"/>
      <c r="S40" s="163"/>
      <c r="T40" s="163"/>
      <c r="U40" s="245"/>
      <c r="V40" s="163"/>
      <c r="W40" s="163"/>
      <c r="X40" s="183"/>
      <c r="Y40" s="183" t="s">
        <v>145</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50" customFormat="1" ht="14.25">
      <c r="A45" s="283" t="s">
        <v>1</v>
      </c>
      <c r="B45" s="269" t="s">
        <v>144</v>
      </c>
      <c r="C45" s="270"/>
      <c r="D45" s="271"/>
      <c r="E45" s="272"/>
      <c r="F45" s="273"/>
      <c r="G45" s="273"/>
      <c r="H45" s="273"/>
      <c r="I45" s="274"/>
      <c r="J45" s="275"/>
      <c r="K45" s="284"/>
      <c r="M45" s="276" t="str">
        <f>IF(ISERROR(INDEX(kind_of_nameforms,MATCH(E45,kind_of_forms,0),1)),"",INDEX(kind_of_nameforms,MATCH(E45,kind_of_forms,0),1))</f>
        <v/>
      </c>
      <c r="N45" s="295"/>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7"/>
    </row>
    <row r="49" spans="1:21" s="353" customFormat="1">
      <c r="D49" s="354"/>
      <c r="E49" s="313"/>
      <c r="F49" s="313"/>
      <c r="G49" s="313"/>
      <c r="U49" s="246"/>
    </row>
    <row r="50" spans="1:21">
      <c r="C50" s="120"/>
      <c r="D50" s="462" t="s">
        <v>244</v>
      </c>
      <c r="E50" s="463"/>
      <c r="F50" s="463"/>
      <c r="G50" s="464"/>
    </row>
    <row r="51" spans="1:21" s="18" customFormat="1" ht="11.25" customHeight="1">
      <c r="A51" s="33"/>
      <c r="C51" s="38"/>
      <c r="D51" s="465" t="s">
        <v>233</v>
      </c>
      <c r="E51" s="465"/>
      <c r="F51" s="465"/>
      <c r="G51" s="466" t="s">
        <v>234</v>
      </c>
      <c r="H51" s="180"/>
      <c r="R51" s="239"/>
    </row>
    <row r="52" spans="1:21" s="18" customFormat="1" ht="11.25" customHeight="1">
      <c r="A52" s="33"/>
      <c r="C52" s="38"/>
      <c r="D52" s="330" t="s">
        <v>25</v>
      </c>
      <c r="E52" s="331" t="s">
        <v>257</v>
      </c>
      <c r="F52" s="332" t="s">
        <v>223</v>
      </c>
      <c r="G52" s="467"/>
      <c r="H52" s="180"/>
      <c r="R52" s="239"/>
    </row>
    <row r="53" spans="1:21" s="18" customFormat="1" ht="12" customHeight="1">
      <c r="A53" s="33"/>
      <c r="C53" s="38"/>
      <c r="D53" s="349" t="s">
        <v>26</v>
      </c>
      <c r="E53" s="333">
        <v>2</v>
      </c>
      <c r="F53" s="334">
        <v>3</v>
      </c>
      <c r="G53" s="335">
        <v>4</v>
      </c>
      <c r="H53" s="180"/>
      <c r="R53" s="239"/>
    </row>
    <row r="54" spans="1:21" s="18" customFormat="1">
      <c r="A54" s="33"/>
      <c r="C54" s="38"/>
      <c r="D54" s="327">
        <v>1</v>
      </c>
      <c r="E54" s="337" t="s">
        <v>259</v>
      </c>
      <c r="F54" s="364" t="str">
        <f>IF(form_up_date="","",form_up_date)</f>
        <v>04.04.2019</v>
      </c>
      <c r="G54" s="366" t="s">
        <v>260</v>
      </c>
      <c r="H54" s="180"/>
      <c r="R54" s="239"/>
    </row>
    <row r="55" spans="1:21" s="18" customFormat="1" ht="45">
      <c r="A55" s="33"/>
      <c r="C55" s="38"/>
      <c r="D55" s="327" t="s">
        <v>271</v>
      </c>
      <c r="E55" s="337" t="s">
        <v>261</v>
      </c>
      <c r="F55" s="364"/>
      <c r="G55" s="338" t="s">
        <v>333</v>
      </c>
      <c r="H55" s="180"/>
      <c r="R55" s="239"/>
    </row>
    <row r="56" spans="1:21" s="18" customFormat="1">
      <c r="A56" s="33"/>
      <c r="C56" s="38"/>
      <c r="D56" s="327" t="s">
        <v>272</v>
      </c>
      <c r="E56" s="337" t="s">
        <v>262</v>
      </c>
      <c r="F56" s="364"/>
      <c r="G56" s="366" t="s">
        <v>263</v>
      </c>
      <c r="H56" s="180"/>
      <c r="R56" s="239"/>
    </row>
    <row r="57" spans="1:21" s="18" customFormat="1">
      <c r="A57" s="33"/>
      <c r="C57" s="38"/>
      <c r="D57" s="327" t="s">
        <v>273</v>
      </c>
      <c r="E57" s="337" t="s">
        <v>264</v>
      </c>
      <c r="F57" s="365" t="s">
        <v>265</v>
      </c>
      <c r="G57" s="338"/>
      <c r="H57" s="180"/>
      <c r="R57" s="239"/>
    </row>
    <row r="58" spans="1:21" s="18" customFormat="1">
      <c r="A58" s="33"/>
      <c r="C58" s="38"/>
      <c r="D58" s="336" t="str">
        <f>D57&amp;".1"</f>
        <v>4.1.1</v>
      </c>
      <c r="E58" s="339" t="s">
        <v>3</v>
      </c>
      <c r="F58" s="364" t="str">
        <f>IF(region_name="","",region_name)</f>
        <v>Ямало-Ненецкий автономный округ</v>
      </c>
      <c r="G58" s="366" t="s">
        <v>266</v>
      </c>
      <c r="H58" s="180"/>
      <c r="R58" s="239"/>
    </row>
    <row r="59" spans="1:21" s="18" customFormat="1" ht="22.5">
      <c r="A59" s="33"/>
      <c r="C59" s="38"/>
      <c r="D59" s="327" t="s">
        <v>274</v>
      </c>
      <c r="E59" s="340" t="s">
        <v>267</v>
      </c>
      <c r="F59" s="364"/>
      <c r="G59" s="368" t="s">
        <v>268</v>
      </c>
      <c r="H59" s="180"/>
      <c r="R59" s="239"/>
    </row>
    <row r="60" spans="1:21" s="18" customFormat="1" ht="56.25">
      <c r="A60" s="33"/>
      <c r="C60" s="38"/>
      <c r="D60" s="327" t="s">
        <v>275</v>
      </c>
      <c r="E60" s="341" t="s">
        <v>269</v>
      </c>
      <c r="F60" s="364"/>
      <c r="G60" s="348" t="s">
        <v>332</v>
      </c>
      <c r="H60" s="180"/>
      <c r="R60" s="239"/>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7"/>
  </cols>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3"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6" hidden="1" customWidth="1"/>
    <col min="2" max="2" width="9.140625" style="77" hidden="1" customWidth="1"/>
    <col min="3" max="3" width="9.140625" style="246"/>
    <col min="4" max="16384" width="9.140625" style="77"/>
  </cols>
  <sheetData>
    <row r="1" spans="1:3" hidden="1"/>
    <row r="2" spans="1:3" hidden="1"/>
    <row r="3" spans="1:3" hidden="1"/>
    <row r="4" spans="1:3" ht="10.5" customHeight="1"/>
    <row r="5" spans="1:3" s="37" customFormat="1" ht="30" customHeight="1">
      <c r="A5" s="33"/>
      <c r="C5" s="247"/>
    </row>
    <row r="6" spans="1:3" s="37" customFormat="1" ht="15" customHeight="1">
      <c r="A6" s="33"/>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50"/>
  </cols>
  <sheetData>
    <row r="1" spans="1:1">
      <c r="A1" s="28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3" customWidth="1"/>
    <col min="4" max="16" width="9.140625" style="7"/>
    <col min="17" max="17" width="9.140625" style="249"/>
    <col min="18" max="16384" width="9.140625" style="7"/>
  </cols>
  <sheetData>
    <row r="1" spans="3:17" s="79" customFormat="1" hidden="1">
      <c r="C1" s="78"/>
      <c r="Q1" s="248"/>
    </row>
    <row r="2" spans="3:17" s="79" customFormat="1" hidden="1">
      <c r="C2" s="78"/>
      <c r="Q2" s="248"/>
    </row>
    <row r="3" spans="3:17" s="79" customFormat="1" hidden="1">
      <c r="C3" s="78"/>
      <c r="Q3" s="248"/>
    </row>
    <row r="4" spans="3:17" s="79" customFormat="1" hidden="1">
      <c r="C4" s="78"/>
      <c r="Q4" s="248"/>
    </row>
    <row r="5" spans="3:17" s="79" customFormat="1" hidden="1">
      <c r="C5" s="78"/>
      <c r="Q5" s="248"/>
    </row>
    <row r="6" spans="3:17" s="79" customFormat="1" ht="10.5" customHeight="1">
      <c r="C6" s="80"/>
      <c r="Q6" s="248"/>
    </row>
    <row r="7" spans="3:17" s="79" customFormat="1" ht="20.100000000000001" customHeight="1">
      <c r="C7" s="80"/>
      <c r="Q7" s="248"/>
    </row>
    <row r="8" spans="3:17" s="79" customFormat="1" ht="15" customHeight="1">
      <c r="C8" s="80"/>
      <c r="Q8" s="248"/>
    </row>
    <row r="9" spans="3:17" s="79" customFormat="1" ht="6.95" customHeight="1">
      <c r="C9" s="80"/>
      <c r="Q9" s="248"/>
    </row>
    <row r="10" spans="3:17" s="79" customFormat="1" ht="22.5" customHeight="1">
      <c r="C10" s="80"/>
      <c r="Q10" s="248"/>
    </row>
    <row r="11" spans="3:17" s="79" customFormat="1" ht="11.25" customHeight="1">
      <c r="C11" s="80"/>
      <c r="Q11" s="248"/>
    </row>
    <row r="12" spans="3:17" s="79" customFormat="1" ht="15" hidden="1" customHeight="1">
      <c r="C12" s="80"/>
      <c r="Q12" s="248"/>
    </row>
    <row r="13" spans="3:17" s="79" customFormat="1" ht="14.1" customHeight="1">
      <c r="C13" s="83"/>
      <c r="Q13" s="248"/>
    </row>
    <row r="14" spans="3:17" s="79" customFormat="1" ht="15" customHeight="1">
      <c r="C14" s="80"/>
      <c r="Q14" s="248"/>
    </row>
    <row r="15" spans="3:17" s="79" customFormat="1" ht="11.25" customHeight="1">
      <c r="C15" s="78"/>
      <c r="Q15" s="248"/>
    </row>
    <row r="16" spans="3:17" s="79" customFormat="1">
      <c r="C16" s="78"/>
      <c r="D16" s="85"/>
      <c r="E16" s="85"/>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2"/>
      <c r="B6" s="442"/>
      <c r="C6" s="214"/>
      <c r="D6" s="214"/>
      <c r="E6" s="214"/>
      <c r="F6" s="214"/>
      <c r="G6" s="214"/>
      <c r="H6" s="214"/>
      <c r="I6" s="214"/>
      <c r="J6" s="214"/>
      <c r="K6" s="214"/>
      <c r="L6" s="214"/>
      <c r="M6" s="214"/>
      <c r="N6" s="214"/>
    </row>
    <row r="7" spans="1:14" ht="3.75" customHeight="1">
      <c r="A7" s="442"/>
      <c r="B7" s="442"/>
    </row>
    <row r="8" spans="1:14" ht="0.2" customHeight="1">
      <c r="B8" s="355"/>
    </row>
    <row r="9" spans="1:14" ht="0.2" customHeight="1">
      <c r="B9" s="355"/>
    </row>
    <row r="10" spans="1:14" ht="0.2" customHeight="1">
      <c r="B10" s="355"/>
    </row>
    <row r="11" spans="1:14" ht="6" hidden="1" customHeight="1">
      <c r="B11" s="355"/>
    </row>
    <row r="12" spans="1:14" ht="20.25" hidden="1" customHeight="1">
      <c r="A12" s="164"/>
      <c r="B12" s="355"/>
    </row>
    <row r="13" spans="1:14" ht="20.25" hidden="1" customHeight="1">
      <c r="B13" s="355"/>
    </row>
    <row r="14" spans="1:14" ht="6" hidden="1" customHeight="1">
      <c r="B14" s="356"/>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32"/>
      <c r="B18" s="164"/>
    </row>
    <row r="19" spans="1:14" ht="23.25" customHeight="1">
      <c r="A19" s="432"/>
      <c r="B19" s="166"/>
    </row>
    <row r="20" spans="1:14" s="169" customFormat="1" ht="14.25" customHeight="1">
      <c r="A20" s="75"/>
      <c r="B20" s="75"/>
      <c r="C20" s="183"/>
      <c r="D20" s="183"/>
      <c r="E20" s="183"/>
      <c r="F20" s="183"/>
      <c r="G20" s="183"/>
      <c r="H20" s="183"/>
      <c r="I20" s="183"/>
      <c r="J20" s="183"/>
      <c r="K20" s="183"/>
      <c r="L20" s="183"/>
      <c r="M20" s="183"/>
      <c r="N20" s="183"/>
    </row>
    <row r="21" spans="1:14" hidden="1">
      <c r="A21" s="216"/>
      <c r="B21" s="168"/>
    </row>
    <row r="22" spans="1:14" s="162" customFormat="1" ht="15" customHeight="1">
      <c r="A22" s="57"/>
      <c r="B22" s="57"/>
      <c r="C22" s="163"/>
      <c r="D22" s="163"/>
      <c r="E22" s="163"/>
      <c r="F22" s="163"/>
      <c r="G22" s="163"/>
      <c r="H22" s="163"/>
      <c r="I22" s="163"/>
      <c r="J22" s="163"/>
      <c r="K22" s="163"/>
      <c r="L22" s="163"/>
      <c r="M22" s="163"/>
      <c r="N22" s="163"/>
    </row>
    <row r="23" spans="1:14" s="162" customFormat="1" ht="15" customHeight="1">
      <c r="A23" s="57"/>
      <c r="B23" s="57"/>
      <c r="C23" s="163"/>
      <c r="D23" s="163"/>
      <c r="E23" s="163"/>
      <c r="F23" s="163"/>
      <c r="G23" s="163"/>
      <c r="H23" s="163"/>
      <c r="I23" s="163"/>
      <c r="J23" s="163"/>
      <c r="K23" s="163"/>
      <c r="L23" s="163"/>
      <c r="M23" s="163"/>
      <c r="N23" s="163"/>
    </row>
    <row r="24" spans="1:14" s="162" customFormat="1" ht="15" customHeight="1">
      <c r="A24" s="57"/>
      <c r="B24" s="57"/>
      <c r="C24" s="163"/>
      <c r="D24" s="163"/>
      <c r="E24" s="163"/>
      <c r="F24" s="163"/>
      <c r="G24" s="163"/>
      <c r="H24" s="163"/>
      <c r="I24" s="163"/>
      <c r="J24" s="163"/>
      <c r="K24" s="163"/>
      <c r="L24" s="163"/>
      <c r="M24" s="163"/>
      <c r="N24" s="163"/>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2"/>
  </cols>
  <sheetData>
    <row r="1" spans="1:1">
      <c r="A1" s="311"/>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50"/>
  </cols>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7"/>
  </cols>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7"/>
  </cols>
  <sheetData/>
  <sheetProtection formatColumns="0" formatRows="0"/>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6"/>
    <col min="2" max="2" width="65.28515625" style="36" customWidth="1"/>
    <col min="3" max="3" width="41" style="36" customWidth="1"/>
    <col min="4" max="16384" width="9.140625" style="36"/>
  </cols>
  <sheetData/>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6"/>
    <col min="2" max="2" width="65.28515625" style="36" customWidth="1"/>
    <col min="3" max="3" width="41" style="36" customWidth="1"/>
    <col min="4" max="16384" width="9.140625" style="36"/>
  </cols>
  <sheetData>
    <row r="1" spans="1:2">
      <c r="A1" s="36" t="s">
        <v>109</v>
      </c>
      <c r="B1" s="36" t="s">
        <v>110</v>
      </c>
    </row>
    <row r="2" spans="1:2">
      <c r="A2" s="36">
        <v>4189706</v>
      </c>
      <c r="B2" s="36" t="s">
        <v>359</v>
      </c>
    </row>
    <row r="3" spans="1:2">
      <c r="A3" s="36">
        <v>4189705</v>
      </c>
      <c r="B3" s="36" t="s">
        <v>360</v>
      </c>
    </row>
    <row r="4" spans="1:2">
      <c r="A4" s="36">
        <v>4189707</v>
      </c>
      <c r="B4" s="36" t="s">
        <v>361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5"/>
  </cols>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5"/>
  </cols>
  <sheetData>
    <row r="34" spans="6:6">
      <c r="F34" s="42"/>
    </row>
    <row r="35" spans="6:6">
      <c r="F35" s="42"/>
    </row>
    <row r="38" spans="6:6">
      <c r="F38" s="53"/>
    </row>
    <row r="39" spans="6:6">
      <c r="F39" s="53"/>
    </row>
    <row r="40" spans="6:6">
      <c r="F40" s="53"/>
    </row>
    <row r="41" spans="6:6">
      <c r="F41" s="53"/>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Prov">
    <tabColor indexed="47"/>
  </sheetPr>
  <dimension ref="A1"/>
  <sheetViews>
    <sheetView showGridLines="0" zoomScaleNormal="100" workbookViewId="0"/>
  </sheetViews>
  <sheetFormatPr defaultRowHeight="12.75"/>
  <cols>
    <col min="1" max="16384" width="9.140625" style="30"/>
  </cols>
  <sheetData/>
  <sheetProtection formatColumns="0" formatRows="0"/>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26"/>
  <sheetViews>
    <sheetView showGridLines="0" zoomScaleNormal="100" workbookViewId="0"/>
  </sheetViews>
  <sheetFormatPr defaultRowHeight="11.25"/>
  <cols>
    <col min="1" max="1" width="11.5703125" style="112" customWidth="1"/>
    <col min="2" max="3" width="9.140625" style="112"/>
    <col min="4" max="4" width="13" style="112" customWidth="1"/>
    <col min="5" max="5" width="9.140625" style="112"/>
    <col min="6" max="6" width="15.28515625" style="112" customWidth="1"/>
    <col min="7" max="7" width="20" style="112" customWidth="1"/>
    <col min="8" max="8" width="26.85546875" style="112" customWidth="1"/>
    <col min="9" max="9" width="12.28515625" style="112" customWidth="1"/>
    <col min="10" max="16384" width="9.140625" style="112"/>
  </cols>
  <sheetData>
    <row r="1" spans="1:10">
      <c r="A1" s="112" t="s">
        <v>464</v>
      </c>
      <c r="B1" s="112" t="s">
        <v>362</v>
      </c>
      <c r="C1" s="112" t="s">
        <v>363</v>
      </c>
      <c r="D1" s="112" t="s">
        <v>364</v>
      </c>
      <c r="E1" s="112" t="s">
        <v>365</v>
      </c>
      <c r="F1" s="112" t="s">
        <v>366</v>
      </c>
      <c r="G1" s="112" t="s">
        <v>367</v>
      </c>
      <c r="H1" s="112" t="s">
        <v>368</v>
      </c>
      <c r="I1" s="112" t="s">
        <v>369</v>
      </c>
    </row>
    <row r="2" spans="1:10">
      <c r="A2" s="112">
        <v>1</v>
      </c>
      <c r="B2" s="112" t="s">
        <v>370</v>
      </c>
      <c r="C2" s="112" t="s">
        <v>327</v>
      </c>
      <c r="D2" s="112" t="s">
        <v>371</v>
      </c>
      <c r="E2" s="112" t="s">
        <v>372</v>
      </c>
      <c r="F2" s="112" t="s">
        <v>373</v>
      </c>
      <c r="G2" s="112" t="s">
        <v>374</v>
      </c>
      <c r="J2" s="112" t="s">
        <v>465</v>
      </c>
    </row>
    <row r="3" spans="1:10">
      <c r="A3" s="112">
        <v>2</v>
      </c>
      <c r="B3" s="112" t="s">
        <v>370</v>
      </c>
      <c r="C3" s="112" t="s">
        <v>327</v>
      </c>
      <c r="D3" s="112" t="s">
        <v>375</v>
      </c>
      <c r="E3" s="112" t="s">
        <v>376</v>
      </c>
      <c r="F3" s="112" t="s">
        <v>377</v>
      </c>
      <c r="G3" s="112" t="s">
        <v>378</v>
      </c>
      <c r="J3" s="112" t="s">
        <v>465</v>
      </c>
    </row>
    <row r="4" spans="1:10">
      <c r="A4" s="112">
        <v>3</v>
      </c>
      <c r="B4" s="112" t="s">
        <v>370</v>
      </c>
      <c r="C4" s="112" t="s">
        <v>327</v>
      </c>
      <c r="D4" s="112" t="s">
        <v>379</v>
      </c>
      <c r="E4" s="112" t="s">
        <v>380</v>
      </c>
      <c r="F4" s="112" t="s">
        <v>381</v>
      </c>
      <c r="G4" s="112" t="s">
        <v>382</v>
      </c>
      <c r="J4" s="112" t="s">
        <v>465</v>
      </c>
    </row>
    <row r="5" spans="1:10">
      <c r="A5" s="112">
        <v>4</v>
      </c>
      <c r="B5" s="112" t="s">
        <v>370</v>
      </c>
      <c r="C5" s="112" t="s">
        <v>327</v>
      </c>
      <c r="D5" s="112" t="s">
        <v>383</v>
      </c>
      <c r="E5" s="112" t="s">
        <v>384</v>
      </c>
      <c r="F5" s="112" t="s">
        <v>385</v>
      </c>
      <c r="G5" s="112" t="s">
        <v>386</v>
      </c>
      <c r="J5" s="112" t="s">
        <v>465</v>
      </c>
    </row>
    <row r="6" spans="1:10">
      <c r="A6" s="112">
        <v>5</v>
      </c>
      <c r="B6" s="112" t="s">
        <v>370</v>
      </c>
      <c r="C6" s="112" t="s">
        <v>327</v>
      </c>
      <c r="D6" s="112" t="s">
        <v>387</v>
      </c>
      <c r="E6" s="112" t="s">
        <v>388</v>
      </c>
      <c r="F6" s="112" t="s">
        <v>389</v>
      </c>
      <c r="G6" s="112" t="s">
        <v>374</v>
      </c>
      <c r="J6" s="112" t="s">
        <v>465</v>
      </c>
    </row>
    <row r="7" spans="1:10">
      <c r="A7" s="112">
        <v>6</v>
      </c>
      <c r="B7" s="112" t="s">
        <v>370</v>
      </c>
      <c r="C7" s="112" t="s">
        <v>327</v>
      </c>
      <c r="D7" s="112" t="s">
        <v>390</v>
      </c>
      <c r="E7" s="112" t="s">
        <v>391</v>
      </c>
      <c r="F7" s="112" t="s">
        <v>392</v>
      </c>
      <c r="G7" s="112" t="s">
        <v>393</v>
      </c>
      <c r="H7" s="112" t="s">
        <v>394</v>
      </c>
      <c r="J7" s="112" t="s">
        <v>465</v>
      </c>
    </row>
    <row r="8" spans="1:10">
      <c r="A8" s="112">
        <v>7</v>
      </c>
      <c r="B8" s="112" t="s">
        <v>370</v>
      </c>
      <c r="C8" s="112" t="s">
        <v>327</v>
      </c>
      <c r="D8" s="112" t="s">
        <v>395</v>
      </c>
      <c r="E8" s="112" t="s">
        <v>396</v>
      </c>
      <c r="F8" s="112" t="s">
        <v>392</v>
      </c>
      <c r="G8" s="112" t="s">
        <v>397</v>
      </c>
      <c r="H8" s="112" t="s">
        <v>398</v>
      </c>
      <c r="J8" s="112" t="s">
        <v>465</v>
      </c>
    </row>
    <row r="9" spans="1:10">
      <c r="A9" s="112">
        <v>8</v>
      </c>
      <c r="B9" s="112" t="s">
        <v>370</v>
      </c>
      <c r="C9" s="112" t="s">
        <v>327</v>
      </c>
      <c r="D9" s="112" t="s">
        <v>399</v>
      </c>
      <c r="E9" s="112" t="s">
        <v>400</v>
      </c>
      <c r="F9" s="112" t="s">
        <v>392</v>
      </c>
      <c r="G9" s="112" t="s">
        <v>401</v>
      </c>
      <c r="H9" s="112" t="s">
        <v>402</v>
      </c>
      <c r="J9" s="112" t="s">
        <v>465</v>
      </c>
    </row>
    <row r="10" spans="1:10">
      <c r="A10" s="112">
        <v>9</v>
      </c>
      <c r="B10" s="112" t="s">
        <v>370</v>
      </c>
      <c r="C10" s="112" t="s">
        <v>327</v>
      </c>
      <c r="D10" s="112" t="s">
        <v>403</v>
      </c>
      <c r="E10" s="112" t="s">
        <v>404</v>
      </c>
      <c r="F10" s="112" t="s">
        <v>392</v>
      </c>
      <c r="G10" s="112" t="s">
        <v>405</v>
      </c>
      <c r="J10" s="112" t="s">
        <v>465</v>
      </c>
    </row>
    <row r="11" spans="1:10">
      <c r="A11" s="112">
        <v>10</v>
      </c>
      <c r="B11" s="112" t="s">
        <v>370</v>
      </c>
      <c r="C11" s="112" t="s">
        <v>327</v>
      </c>
      <c r="D11" s="112" t="s">
        <v>406</v>
      </c>
      <c r="E11" s="112" t="s">
        <v>407</v>
      </c>
      <c r="F11" s="112" t="s">
        <v>392</v>
      </c>
      <c r="G11" s="112" t="s">
        <v>408</v>
      </c>
      <c r="H11" s="112" t="s">
        <v>409</v>
      </c>
      <c r="J11" s="112" t="s">
        <v>465</v>
      </c>
    </row>
    <row r="12" spans="1:10">
      <c r="A12" s="112">
        <v>11</v>
      </c>
      <c r="B12" s="112" t="s">
        <v>370</v>
      </c>
      <c r="C12" s="112" t="s">
        <v>327</v>
      </c>
      <c r="D12" s="112" t="s">
        <v>410</v>
      </c>
      <c r="E12" s="112" t="s">
        <v>411</v>
      </c>
      <c r="F12" s="112" t="s">
        <v>412</v>
      </c>
      <c r="G12" s="112" t="s">
        <v>413</v>
      </c>
      <c r="J12" s="112" t="s">
        <v>465</v>
      </c>
    </row>
    <row r="13" spans="1:10">
      <c r="A13" s="112">
        <v>12</v>
      </c>
      <c r="B13" s="112" t="s">
        <v>370</v>
      </c>
      <c r="C13" s="112" t="s">
        <v>327</v>
      </c>
      <c r="D13" s="112" t="s">
        <v>414</v>
      </c>
      <c r="E13" s="112" t="s">
        <v>415</v>
      </c>
      <c r="F13" s="112" t="s">
        <v>416</v>
      </c>
      <c r="G13" s="112" t="s">
        <v>417</v>
      </c>
      <c r="J13" s="112" t="s">
        <v>465</v>
      </c>
    </row>
    <row r="14" spans="1:10">
      <c r="A14" s="112">
        <v>13</v>
      </c>
      <c r="B14" s="112" t="s">
        <v>370</v>
      </c>
      <c r="C14" s="112" t="s">
        <v>327</v>
      </c>
      <c r="D14" s="112" t="s">
        <v>418</v>
      </c>
      <c r="E14" s="112" t="s">
        <v>419</v>
      </c>
      <c r="F14" s="112" t="s">
        <v>420</v>
      </c>
      <c r="G14" s="112" t="s">
        <v>378</v>
      </c>
      <c r="H14" s="112" t="s">
        <v>421</v>
      </c>
      <c r="J14" s="112" t="s">
        <v>465</v>
      </c>
    </row>
    <row r="15" spans="1:10">
      <c r="A15" s="112">
        <v>14</v>
      </c>
      <c r="B15" s="112" t="s">
        <v>370</v>
      </c>
      <c r="C15" s="112" t="s">
        <v>327</v>
      </c>
      <c r="D15" s="112" t="s">
        <v>422</v>
      </c>
      <c r="E15" s="112" t="s">
        <v>423</v>
      </c>
      <c r="F15" s="112" t="s">
        <v>424</v>
      </c>
      <c r="G15" s="112" t="s">
        <v>425</v>
      </c>
      <c r="J15" s="112" t="s">
        <v>465</v>
      </c>
    </row>
    <row r="16" spans="1:10">
      <c r="A16" s="112">
        <v>15</v>
      </c>
      <c r="B16" s="112" t="s">
        <v>370</v>
      </c>
      <c r="C16" s="112" t="s">
        <v>327</v>
      </c>
      <c r="D16" s="112" t="s">
        <v>426</v>
      </c>
      <c r="E16" s="112" t="s">
        <v>427</v>
      </c>
      <c r="F16" s="112" t="s">
        <v>428</v>
      </c>
      <c r="G16" s="112" t="s">
        <v>429</v>
      </c>
      <c r="H16" s="112" t="s">
        <v>430</v>
      </c>
      <c r="J16" s="112" t="s">
        <v>465</v>
      </c>
    </row>
    <row r="17" spans="1:10">
      <c r="A17" s="112">
        <v>16</v>
      </c>
      <c r="B17" s="112" t="s">
        <v>370</v>
      </c>
      <c r="C17" s="112" t="s">
        <v>327</v>
      </c>
      <c r="D17" s="112" t="s">
        <v>431</v>
      </c>
      <c r="E17" s="112" t="s">
        <v>432</v>
      </c>
      <c r="F17" s="112" t="s">
        <v>433</v>
      </c>
      <c r="G17" s="112" t="s">
        <v>408</v>
      </c>
      <c r="J17" s="112" t="s">
        <v>465</v>
      </c>
    </row>
    <row r="18" spans="1:10">
      <c r="A18" s="112">
        <v>17</v>
      </c>
      <c r="B18" s="112" t="s">
        <v>370</v>
      </c>
      <c r="C18" s="112" t="s">
        <v>327</v>
      </c>
      <c r="D18" s="112" t="s">
        <v>434</v>
      </c>
      <c r="E18" s="112" t="s">
        <v>435</v>
      </c>
      <c r="F18" s="112" t="s">
        <v>436</v>
      </c>
      <c r="G18" s="112" t="s">
        <v>437</v>
      </c>
      <c r="H18" s="112" t="s">
        <v>394</v>
      </c>
      <c r="J18" s="112" t="s">
        <v>465</v>
      </c>
    </row>
    <row r="19" spans="1:10">
      <c r="A19" s="112">
        <v>18</v>
      </c>
      <c r="B19" s="112" t="s">
        <v>370</v>
      </c>
      <c r="C19" s="112" t="s">
        <v>327</v>
      </c>
      <c r="D19" s="112" t="s">
        <v>438</v>
      </c>
      <c r="E19" s="112" t="s">
        <v>439</v>
      </c>
      <c r="F19" s="112" t="s">
        <v>440</v>
      </c>
      <c r="G19" s="112" t="s">
        <v>374</v>
      </c>
      <c r="J19" s="112" t="s">
        <v>465</v>
      </c>
    </row>
    <row r="20" spans="1:10">
      <c r="A20" s="112">
        <v>19</v>
      </c>
      <c r="B20" s="112" t="s">
        <v>370</v>
      </c>
      <c r="C20" s="112" t="s">
        <v>327</v>
      </c>
      <c r="D20" s="112" t="s">
        <v>441</v>
      </c>
      <c r="E20" s="112" t="s">
        <v>442</v>
      </c>
      <c r="F20" s="112" t="s">
        <v>443</v>
      </c>
      <c r="G20" s="112" t="s">
        <v>444</v>
      </c>
      <c r="J20" s="112" t="s">
        <v>465</v>
      </c>
    </row>
    <row r="21" spans="1:10">
      <c r="A21" s="112">
        <v>20</v>
      </c>
      <c r="B21" s="112" t="s">
        <v>370</v>
      </c>
      <c r="C21" s="112" t="s">
        <v>327</v>
      </c>
      <c r="D21" s="112" t="s">
        <v>445</v>
      </c>
      <c r="E21" s="112" t="s">
        <v>446</v>
      </c>
      <c r="F21" s="112" t="s">
        <v>447</v>
      </c>
      <c r="G21" s="112" t="s">
        <v>444</v>
      </c>
      <c r="J21" s="112" t="s">
        <v>465</v>
      </c>
    </row>
    <row r="22" spans="1:10">
      <c r="A22" s="112">
        <v>21</v>
      </c>
      <c r="B22" s="112" t="s">
        <v>370</v>
      </c>
      <c r="C22" s="112" t="s">
        <v>327</v>
      </c>
      <c r="D22" s="112" t="s">
        <v>448</v>
      </c>
      <c r="E22" s="112" t="s">
        <v>449</v>
      </c>
      <c r="F22" s="112" t="s">
        <v>450</v>
      </c>
      <c r="G22" s="112" t="s">
        <v>437</v>
      </c>
      <c r="J22" s="112" t="s">
        <v>465</v>
      </c>
    </row>
    <row r="23" spans="1:10">
      <c r="A23" s="112">
        <v>22</v>
      </c>
      <c r="B23" s="112" t="s">
        <v>370</v>
      </c>
      <c r="C23" s="112" t="s">
        <v>327</v>
      </c>
      <c r="D23" s="112" t="s">
        <v>451</v>
      </c>
      <c r="E23" s="112" t="s">
        <v>452</v>
      </c>
      <c r="F23" s="112" t="s">
        <v>416</v>
      </c>
      <c r="G23" s="112" t="s">
        <v>453</v>
      </c>
      <c r="J23" s="112" t="s">
        <v>465</v>
      </c>
    </row>
    <row r="24" spans="1:10">
      <c r="A24" s="112">
        <v>23</v>
      </c>
      <c r="B24" s="112" t="s">
        <v>370</v>
      </c>
      <c r="C24" s="112" t="s">
        <v>327</v>
      </c>
      <c r="D24" s="112" t="s">
        <v>454</v>
      </c>
      <c r="E24" s="112" t="s">
        <v>455</v>
      </c>
      <c r="F24" s="112" t="s">
        <v>412</v>
      </c>
      <c r="G24" s="112" t="s">
        <v>456</v>
      </c>
      <c r="J24" s="112" t="s">
        <v>465</v>
      </c>
    </row>
    <row r="25" spans="1:10">
      <c r="A25" s="112">
        <v>24</v>
      </c>
      <c r="B25" s="112" t="s">
        <v>370</v>
      </c>
      <c r="C25" s="112" t="s">
        <v>327</v>
      </c>
      <c r="D25" s="112" t="s">
        <v>457</v>
      </c>
      <c r="E25" s="112" t="s">
        <v>458</v>
      </c>
      <c r="F25" s="112" t="s">
        <v>459</v>
      </c>
      <c r="G25" s="112" t="s">
        <v>460</v>
      </c>
      <c r="J25" s="112" t="s">
        <v>465</v>
      </c>
    </row>
    <row r="26" spans="1:10">
      <c r="A26" s="112">
        <v>25</v>
      </c>
      <c r="B26" s="112" t="s">
        <v>370</v>
      </c>
      <c r="C26" s="112" t="s">
        <v>327</v>
      </c>
      <c r="D26" s="112" t="s">
        <v>461</v>
      </c>
      <c r="E26" s="112" t="s">
        <v>462</v>
      </c>
      <c r="F26" s="112" t="s">
        <v>416</v>
      </c>
      <c r="G26" s="112" t="s">
        <v>463</v>
      </c>
      <c r="J26" s="112" t="s">
        <v>465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7"/>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7"/>
  </cols>
  <sheetData>
    <row r="1" spans="1:4">
      <c r="A1" s="57" t="s">
        <v>464</v>
      </c>
      <c r="B1" s="57" t="s">
        <v>150</v>
      </c>
      <c r="C1" s="57" t="s">
        <v>151</v>
      </c>
      <c r="D1" s="57" t="s">
        <v>590</v>
      </c>
    </row>
    <row r="2" spans="1:4">
      <c r="A2" s="57">
        <v>1</v>
      </c>
      <c r="B2" s="57" t="s">
        <v>472</v>
      </c>
      <c r="C2" s="57" t="s">
        <v>472</v>
      </c>
      <c r="D2" s="57" t="s">
        <v>473</v>
      </c>
    </row>
    <row r="3" spans="1:4">
      <c r="A3" s="57">
        <v>2</v>
      </c>
      <c r="B3" s="57" t="s">
        <v>472</v>
      </c>
      <c r="C3" s="57" t="s">
        <v>474</v>
      </c>
      <c r="D3" s="57" t="s">
        <v>475</v>
      </c>
    </row>
    <row r="4" spans="1:4">
      <c r="A4" s="57">
        <v>3</v>
      </c>
      <c r="B4" s="57" t="s">
        <v>472</v>
      </c>
      <c r="C4" s="57" t="s">
        <v>476</v>
      </c>
      <c r="D4" s="57" t="s">
        <v>477</v>
      </c>
    </row>
    <row r="5" spans="1:4">
      <c r="A5" s="57">
        <v>4</v>
      </c>
      <c r="B5" s="57" t="s">
        <v>472</v>
      </c>
      <c r="C5" s="57" t="s">
        <v>478</v>
      </c>
      <c r="D5" s="57" t="s">
        <v>479</v>
      </c>
    </row>
    <row r="6" spans="1:4">
      <c r="A6" s="57">
        <v>5</v>
      </c>
      <c r="B6" s="57" t="s">
        <v>480</v>
      </c>
      <c r="C6" s="57" t="s">
        <v>482</v>
      </c>
      <c r="D6" s="57" t="s">
        <v>483</v>
      </c>
    </row>
    <row r="7" spans="1:4">
      <c r="A7" s="57">
        <v>6</v>
      </c>
      <c r="B7" s="57" t="s">
        <v>480</v>
      </c>
      <c r="C7" s="57" t="s">
        <v>484</v>
      </c>
      <c r="D7" s="57" t="s">
        <v>485</v>
      </c>
    </row>
    <row r="8" spans="1:4">
      <c r="A8" s="57">
        <v>7</v>
      </c>
      <c r="B8" s="57" t="s">
        <v>480</v>
      </c>
      <c r="C8" s="57" t="s">
        <v>480</v>
      </c>
      <c r="D8" s="57" t="s">
        <v>481</v>
      </c>
    </row>
    <row r="9" spans="1:4">
      <c r="A9" s="57">
        <v>8</v>
      </c>
      <c r="B9" s="57" t="s">
        <v>480</v>
      </c>
      <c r="C9" s="57" t="s">
        <v>486</v>
      </c>
      <c r="D9" s="57" t="s">
        <v>487</v>
      </c>
    </row>
    <row r="10" spans="1:4">
      <c r="A10" s="57">
        <v>9</v>
      </c>
      <c r="B10" s="57" t="s">
        <v>480</v>
      </c>
      <c r="C10" s="57" t="s">
        <v>488</v>
      </c>
      <c r="D10" s="57" t="s">
        <v>489</v>
      </c>
    </row>
    <row r="11" spans="1:4">
      <c r="A11" s="57">
        <v>10</v>
      </c>
      <c r="B11" s="57" t="s">
        <v>480</v>
      </c>
      <c r="C11" s="57" t="s">
        <v>490</v>
      </c>
      <c r="D11" s="57" t="s">
        <v>491</v>
      </c>
    </row>
    <row r="12" spans="1:4">
      <c r="A12" s="57">
        <v>11</v>
      </c>
      <c r="B12" s="57" t="s">
        <v>480</v>
      </c>
      <c r="C12" s="57" t="s">
        <v>492</v>
      </c>
      <c r="D12" s="57" t="s">
        <v>493</v>
      </c>
    </row>
    <row r="13" spans="1:4">
      <c r="A13" s="57">
        <v>12</v>
      </c>
      <c r="B13" s="57" t="s">
        <v>480</v>
      </c>
      <c r="C13" s="57" t="s">
        <v>494</v>
      </c>
      <c r="D13" s="57" t="s">
        <v>495</v>
      </c>
    </row>
    <row r="14" spans="1:4">
      <c r="A14" s="57">
        <v>13</v>
      </c>
      <c r="B14" s="57" t="s">
        <v>480</v>
      </c>
      <c r="C14" s="57" t="s">
        <v>496</v>
      </c>
      <c r="D14" s="57" t="s">
        <v>497</v>
      </c>
    </row>
    <row r="15" spans="1:4">
      <c r="A15" s="57">
        <v>14</v>
      </c>
      <c r="B15" s="57" t="s">
        <v>480</v>
      </c>
      <c r="C15" s="57" t="s">
        <v>498</v>
      </c>
      <c r="D15" s="57" t="s">
        <v>499</v>
      </c>
    </row>
    <row r="16" spans="1:4">
      <c r="A16" s="57">
        <v>15</v>
      </c>
      <c r="B16" s="57" t="s">
        <v>480</v>
      </c>
      <c r="C16" s="57" t="s">
        <v>500</v>
      </c>
      <c r="D16" s="57" t="s">
        <v>501</v>
      </c>
    </row>
    <row r="17" spans="1:4">
      <c r="A17" s="57">
        <v>16</v>
      </c>
      <c r="B17" s="57" t="s">
        <v>502</v>
      </c>
      <c r="C17" s="57" t="s">
        <v>504</v>
      </c>
      <c r="D17" s="57" t="s">
        <v>505</v>
      </c>
    </row>
    <row r="18" spans="1:4">
      <c r="A18" s="57">
        <v>17</v>
      </c>
      <c r="B18" s="57" t="s">
        <v>502</v>
      </c>
      <c r="C18" s="57" t="s">
        <v>506</v>
      </c>
      <c r="D18" s="57" t="s">
        <v>507</v>
      </c>
    </row>
    <row r="19" spans="1:4">
      <c r="A19" s="57">
        <v>18</v>
      </c>
      <c r="B19" s="57" t="s">
        <v>502</v>
      </c>
      <c r="C19" s="57" t="s">
        <v>502</v>
      </c>
      <c r="D19" s="57" t="s">
        <v>503</v>
      </c>
    </row>
    <row r="20" spans="1:4">
      <c r="A20" s="57">
        <v>19</v>
      </c>
      <c r="B20" s="57" t="s">
        <v>502</v>
      </c>
      <c r="C20" s="57" t="s">
        <v>508</v>
      </c>
      <c r="D20" s="57" t="s">
        <v>509</v>
      </c>
    </row>
    <row r="21" spans="1:4">
      <c r="A21" s="57">
        <v>20</v>
      </c>
      <c r="B21" s="57" t="s">
        <v>502</v>
      </c>
      <c r="C21" s="57" t="s">
        <v>510</v>
      </c>
      <c r="D21" s="57" t="s">
        <v>511</v>
      </c>
    </row>
    <row r="22" spans="1:4">
      <c r="A22" s="57">
        <v>21</v>
      </c>
      <c r="B22" s="57" t="s">
        <v>512</v>
      </c>
      <c r="C22" s="57" t="s">
        <v>514</v>
      </c>
      <c r="D22" s="57" t="s">
        <v>515</v>
      </c>
    </row>
    <row r="23" spans="1:4">
      <c r="A23" s="57">
        <v>22</v>
      </c>
      <c r="B23" s="57" t="s">
        <v>512</v>
      </c>
      <c r="C23" s="57" t="s">
        <v>512</v>
      </c>
      <c r="D23" s="57" t="s">
        <v>513</v>
      </c>
    </row>
    <row r="24" spans="1:4">
      <c r="A24" s="57">
        <v>23</v>
      </c>
      <c r="B24" s="57" t="s">
        <v>512</v>
      </c>
      <c r="C24" s="57" t="s">
        <v>516</v>
      </c>
      <c r="D24" s="57" t="s">
        <v>517</v>
      </c>
    </row>
    <row r="25" spans="1:4">
      <c r="A25" s="57">
        <v>24</v>
      </c>
      <c r="B25" s="57" t="s">
        <v>512</v>
      </c>
      <c r="C25" s="57" t="s">
        <v>518</v>
      </c>
      <c r="D25" s="57" t="s">
        <v>519</v>
      </c>
    </row>
    <row r="26" spans="1:4">
      <c r="A26" s="57">
        <v>25</v>
      </c>
      <c r="B26" s="57" t="s">
        <v>512</v>
      </c>
      <c r="C26" s="57" t="s">
        <v>520</v>
      </c>
      <c r="D26" s="57" t="s">
        <v>521</v>
      </c>
    </row>
    <row r="27" spans="1:4">
      <c r="A27" s="57">
        <v>26</v>
      </c>
      <c r="B27" s="57" t="s">
        <v>512</v>
      </c>
      <c r="C27" s="57" t="s">
        <v>522</v>
      </c>
      <c r="D27" s="57" t="s">
        <v>523</v>
      </c>
    </row>
    <row r="28" spans="1:4">
      <c r="A28" s="57">
        <v>27</v>
      </c>
      <c r="B28" s="57" t="s">
        <v>512</v>
      </c>
      <c r="C28" s="57" t="s">
        <v>524</v>
      </c>
      <c r="D28" s="57" t="s">
        <v>525</v>
      </c>
    </row>
    <row r="29" spans="1:4">
      <c r="A29" s="57">
        <v>28</v>
      </c>
      <c r="B29" s="57" t="s">
        <v>512</v>
      </c>
      <c r="C29" s="57" t="s">
        <v>526</v>
      </c>
      <c r="D29" s="57" t="s">
        <v>527</v>
      </c>
    </row>
    <row r="30" spans="1:4">
      <c r="A30" s="57">
        <v>29</v>
      </c>
      <c r="B30" s="57" t="s">
        <v>512</v>
      </c>
      <c r="C30" s="57" t="s">
        <v>528</v>
      </c>
      <c r="D30" s="57" t="s">
        <v>529</v>
      </c>
    </row>
    <row r="31" spans="1:4">
      <c r="A31" s="57">
        <v>30</v>
      </c>
      <c r="B31" s="57" t="s">
        <v>512</v>
      </c>
      <c r="C31" s="57" t="s">
        <v>530</v>
      </c>
      <c r="D31" s="57" t="s">
        <v>531</v>
      </c>
    </row>
    <row r="32" spans="1:4">
      <c r="A32" s="57">
        <v>31</v>
      </c>
      <c r="B32" s="57" t="s">
        <v>532</v>
      </c>
      <c r="C32" s="57" t="s">
        <v>534</v>
      </c>
      <c r="D32" s="57" t="s">
        <v>535</v>
      </c>
    </row>
    <row r="33" spans="1:4">
      <c r="A33" s="57">
        <v>32</v>
      </c>
      <c r="B33" s="57" t="s">
        <v>532</v>
      </c>
      <c r="C33" s="57" t="s">
        <v>532</v>
      </c>
      <c r="D33" s="57" t="s">
        <v>533</v>
      </c>
    </row>
    <row r="34" spans="1:4">
      <c r="A34" s="57">
        <v>33</v>
      </c>
      <c r="B34" s="57" t="s">
        <v>532</v>
      </c>
      <c r="C34" s="57" t="s">
        <v>536</v>
      </c>
      <c r="D34" s="57" t="s">
        <v>537</v>
      </c>
    </row>
    <row r="35" spans="1:4">
      <c r="A35" s="57">
        <v>34</v>
      </c>
      <c r="B35" s="57" t="s">
        <v>532</v>
      </c>
      <c r="C35" s="57" t="s">
        <v>538</v>
      </c>
      <c r="D35" s="57" t="s">
        <v>539</v>
      </c>
    </row>
    <row r="36" spans="1:4">
      <c r="A36" s="57">
        <v>35</v>
      </c>
      <c r="B36" s="57" t="s">
        <v>532</v>
      </c>
      <c r="C36" s="57" t="s">
        <v>540</v>
      </c>
      <c r="D36" s="57" t="s">
        <v>541</v>
      </c>
    </row>
    <row r="37" spans="1:4">
      <c r="A37" s="57">
        <v>36</v>
      </c>
      <c r="B37" s="57" t="s">
        <v>532</v>
      </c>
      <c r="C37" s="57" t="s">
        <v>542</v>
      </c>
      <c r="D37" s="57" t="s">
        <v>543</v>
      </c>
    </row>
    <row r="38" spans="1:4">
      <c r="A38" s="57">
        <v>37</v>
      </c>
      <c r="B38" s="57" t="s">
        <v>532</v>
      </c>
      <c r="C38" s="57" t="s">
        <v>544</v>
      </c>
      <c r="D38" s="57" t="s">
        <v>545</v>
      </c>
    </row>
    <row r="39" spans="1:4">
      <c r="A39" s="57">
        <v>38</v>
      </c>
      <c r="B39" s="57" t="s">
        <v>546</v>
      </c>
      <c r="C39" s="57" t="s">
        <v>548</v>
      </c>
      <c r="D39" s="57" t="s">
        <v>549</v>
      </c>
    </row>
    <row r="40" spans="1:4">
      <c r="A40" s="57">
        <v>39</v>
      </c>
      <c r="B40" s="57" t="s">
        <v>546</v>
      </c>
      <c r="C40" s="57" t="s">
        <v>550</v>
      </c>
      <c r="D40" s="57" t="s">
        <v>551</v>
      </c>
    </row>
    <row r="41" spans="1:4">
      <c r="A41" s="57">
        <v>40</v>
      </c>
      <c r="B41" s="57" t="s">
        <v>546</v>
      </c>
      <c r="C41" s="57" t="s">
        <v>552</v>
      </c>
      <c r="D41" s="57" t="s">
        <v>553</v>
      </c>
    </row>
    <row r="42" spans="1:4">
      <c r="A42" s="57">
        <v>41</v>
      </c>
      <c r="B42" s="57" t="s">
        <v>546</v>
      </c>
      <c r="C42" s="57" t="s">
        <v>554</v>
      </c>
      <c r="D42" s="57" t="s">
        <v>555</v>
      </c>
    </row>
    <row r="43" spans="1:4">
      <c r="A43" s="57">
        <v>42</v>
      </c>
      <c r="B43" s="57" t="s">
        <v>546</v>
      </c>
      <c r="C43" s="57" t="s">
        <v>556</v>
      </c>
      <c r="D43" s="57" t="s">
        <v>557</v>
      </c>
    </row>
    <row r="44" spans="1:4">
      <c r="A44" s="57">
        <v>43</v>
      </c>
      <c r="B44" s="57" t="s">
        <v>546</v>
      </c>
      <c r="C44" s="57" t="s">
        <v>546</v>
      </c>
      <c r="D44" s="57" t="s">
        <v>547</v>
      </c>
    </row>
    <row r="45" spans="1:4">
      <c r="A45" s="57">
        <v>44</v>
      </c>
      <c r="B45" s="57" t="s">
        <v>546</v>
      </c>
      <c r="C45" s="57" t="s">
        <v>558</v>
      </c>
      <c r="D45" s="57" t="s">
        <v>559</v>
      </c>
    </row>
    <row r="46" spans="1:4">
      <c r="A46" s="57">
        <v>45</v>
      </c>
      <c r="B46" s="57" t="s">
        <v>546</v>
      </c>
      <c r="C46" s="57" t="s">
        <v>560</v>
      </c>
      <c r="D46" s="57" t="s">
        <v>561</v>
      </c>
    </row>
    <row r="47" spans="1:4">
      <c r="A47" s="57">
        <v>46</v>
      </c>
      <c r="B47" s="57" t="s">
        <v>562</v>
      </c>
      <c r="C47" s="57" t="s">
        <v>564</v>
      </c>
      <c r="D47" s="57" t="s">
        <v>565</v>
      </c>
    </row>
    <row r="48" spans="1:4">
      <c r="A48" s="57">
        <v>47</v>
      </c>
      <c r="B48" s="57" t="s">
        <v>562</v>
      </c>
      <c r="C48" s="57" t="s">
        <v>566</v>
      </c>
      <c r="D48" s="57" t="s">
        <v>567</v>
      </c>
    </row>
    <row r="49" spans="1:4">
      <c r="A49" s="57">
        <v>48</v>
      </c>
      <c r="B49" s="57" t="s">
        <v>562</v>
      </c>
      <c r="C49" s="57" t="s">
        <v>562</v>
      </c>
      <c r="D49" s="57" t="s">
        <v>563</v>
      </c>
    </row>
    <row r="50" spans="1:4">
      <c r="A50" s="57">
        <v>49</v>
      </c>
      <c r="B50" s="57" t="s">
        <v>562</v>
      </c>
      <c r="C50" s="57" t="s">
        <v>568</v>
      </c>
      <c r="D50" s="57" t="s">
        <v>569</v>
      </c>
    </row>
    <row r="51" spans="1:4">
      <c r="A51" s="57">
        <v>50</v>
      </c>
      <c r="B51" s="57" t="s">
        <v>562</v>
      </c>
      <c r="C51" s="57" t="s">
        <v>570</v>
      </c>
      <c r="D51" s="57" t="s">
        <v>571</v>
      </c>
    </row>
    <row r="52" spans="1:4">
      <c r="A52" s="57">
        <v>51</v>
      </c>
      <c r="B52" s="57" t="s">
        <v>562</v>
      </c>
      <c r="C52" s="57" t="s">
        <v>572</v>
      </c>
      <c r="D52" s="57" t="s">
        <v>573</v>
      </c>
    </row>
    <row r="53" spans="1:4">
      <c r="A53" s="57">
        <v>52</v>
      </c>
      <c r="B53" s="57" t="s">
        <v>562</v>
      </c>
      <c r="C53" s="57" t="s">
        <v>574</v>
      </c>
      <c r="D53" s="57" t="s">
        <v>575</v>
      </c>
    </row>
    <row r="54" spans="1:4">
      <c r="A54" s="57">
        <v>53</v>
      </c>
      <c r="B54" s="57" t="s">
        <v>562</v>
      </c>
      <c r="C54" s="57" t="s">
        <v>576</v>
      </c>
      <c r="D54" s="57" t="s">
        <v>577</v>
      </c>
    </row>
    <row r="55" spans="1:4">
      <c r="A55" s="57">
        <v>54</v>
      </c>
      <c r="B55" s="57" t="s">
        <v>578</v>
      </c>
      <c r="C55" s="57" t="s">
        <v>578</v>
      </c>
      <c r="D55" s="57" t="s">
        <v>579</v>
      </c>
    </row>
    <row r="56" spans="1:4">
      <c r="A56" s="57">
        <v>55</v>
      </c>
      <c r="B56" s="57" t="s">
        <v>580</v>
      </c>
      <c r="C56" s="57" t="s">
        <v>580</v>
      </c>
      <c r="D56" s="57" t="s">
        <v>581</v>
      </c>
    </row>
    <row r="57" spans="1:4">
      <c r="A57" s="57">
        <v>56</v>
      </c>
      <c r="B57" s="57" t="s">
        <v>582</v>
      </c>
      <c r="C57" s="57" t="s">
        <v>582</v>
      </c>
      <c r="D57" s="57" t="s">
        <v>583</v>
      </c>
    </row>
    <row r="58" spans="1:4">
      <c r="A58" s="57">
        <v>57</v>
      </c>
      <c r="B58" s="57" t="s">
        <v>584</v>
      </c>
      <c r="C58" s="57" t="s">
        <v>584</v>
      </c>
      <c r="D58" s="57" t="s">
        <v>585</v>
      </c>
    </row>
    <row r="59" spans="1:4">
      <c r="A59" s="57">
        <v>58</v>
      </c>
      <c r="B59" s="57" t="s">
        <v>586</v>
      </c>
      <c r="C59" s="57" t="s">
        <v>586</v>
      </c>
      <c r="D59" s="57" t="s">
        <v>587</v>
      </c>
    </row>
    <row r="60" spans="1:4">
      <c r="A60" s="57">
        <v>59</v>
      </c>
      <c r="B60" s="57" t="s">
        <v>588</v>
      </c>
      <c r="C60" s="57" t="s">
        <v>588</v>
      </c>
      <c r="D60" s="57" t="s">
        <v>589</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2"/>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591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3"/>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8"/>
    <col min="2" max="2" width="66.7109375" style="148" bestFit="1" customWidth="1"/>
    <col min="3" max="16384" width="9.140625" style="148"/>
  </cols>
  <sheetData>
    <row r="1" spans="1:3">
      <c r="A1" s="148" t="s">
        <v>133</v>
      </c>
      <c r="B1" s="148" t="s">
        <v>134</v>
      </c>
      <c r="C1" s="148" t="s">
        <v>135</v>
      </c>
    </row>
    <row r="2" spans="1:3">
      <c r="A2" s="148">
        <v>4189678</v>
      </c>
      <c r="B2" s="148" t="s">
        <v>357</v>
      </c>
      <c r="C2" s="148" t="s">
        <v>201</v>
      </c>
    </row>
    <row r="3" spans="1:3">
      <c r="A3" s="148">
        <v>4190415</v>
      </c>
      <c r="B3" s="148" t="s">
        <v>358</v>
      </c>
      <c r="C3" s="14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Galanova</cp:lastModifiedBy>
  <dcterms:created xsi:type="dcterms:W3CDTF">2014-08-18T08:57:48Z</dcterms:created>
  <dcterms:modified xsi:type="dcterms:W3CDTF">2019-11-15T04:23:14Z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