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activeTab="0"/>
  </bookViews>
  <sheets>
    <sheet name="п. Пельвож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<sst xmlns="http://schemas.openxmlformats.org/spreadsheetml/2006/main" count="31" uniqueCount="30">
  <si>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НДС</t>
  </si>
  <si>
    <t>Бюдж-е и прочие предприятия всего:</t>
  </si>
  <si>
    <t>Бюджетные предприятия:</t>
  </si>
  <si>
    <t>п.Пельвож</t>
  </si>
  <si>
    <t>в т.ч. прочие предприятия</t>
  </si>
  <si>
    <t>Муниципальный бюджет в т.ч. :</t>
  </si>
  <si>
    <t>уличное освещение</t>
  </si>
  <si>
    <t>Всего население по п.Пельвож</t>
  </si>
  <si>
    <t>Всего по п.Пельвож</t>
  </si>
  <si>
    <r>
      <t xml:space="preserve">Окружной бюджет </t>
    </r>
    <r>
      <rPr>
        <b/>
        <i/>
        <sz val="8"/>
        <color indexed="8"/>
        <rFont val="Arial"/>
        <family val="2"/>
      </rPr>
      <t>(Деп. Здравоохран.)</t>
    </r>
  </si>
  <si>
    <t>Предъявлено населению :</t>
  </si>
  <si>
    <t>Муниципальный бюджет</t>
  </si>
  <si>
    <t>2.1</t>
  </si>
  <si>
    <t>2.2</t>
  </si>
  <si>
    <t>1</t>
  </si>
  <si>
    <t>1.1</t>
  </si>
  <si>
    <t>2</t>
  </si>
  <si>
    <t>2.2.1</t>
  </si>
  <si>
    <t>3</t>
  </si>
  <si>
    <t>4</t>
  </si>
  <si>
    <t>(децентрализованная зона)</t>
  </si>
  <si>
    <t>сумма без НДС</t>
  </si>
  <si>
    <t>Д.Г. Зонова</t>
  </si>
  <si>
    <t>тел. : (34922) 5-45-78</t>
  </si>
  <si>
    <t>Исп.:   Ведущий инженер ОР</t>
  </si>
  <si>
    <t>кВт*ч</t>
  </si>
  <si>
    <t>тариф</t>
  </si>
  <si>
    <t>Сумма с НДС</t>
  </si>
  <si>
    <t xml:space="preserve">по электроэнергии п. Пельвож  за январь 2019г. </t>
  </si>
  <si>
    <t>Полезный отпуск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</si>
</sst>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  <numFmt numFmtId="194" formatCode="#,##0.00000"/>
    <numFmt numFmtId="195" formatCode="#,##0.000000"/>
    <numFmt numFmtId="196" formatCode="#,##0.00000000000"/>
  </numFmts>
  <fonts count="51"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medium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2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5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3" borderId="0" applyNumberFormat="0" applyBorder="0" applyAlignment="0" applyProtection="0"/>
    <xf numFmtId="0" fontId="20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2" fillId="2" borderId="0" applyNumberFormat="0" applyBorder="0" applyAlignment="0" applyProtection="0"/>
    <xf numFmtId="0" fontId="23" fillId="35" borderId="12" applyNumberFormat="0" applyFont="0" applyAlignment="0" applyProtection="0"/>
    <xf numFmtId="0" fontId="18" fillId="36" borderId="0" applyNumberFormat="0" applyBorder="0" applyAlignment="0" applyProtection="0"/>
    <xf numFmtId="0" fontId="15" fillId="37" borderId="0" applyNumberFormat="0" applyBorder="0" applyAlignment="0" applyProtection="0"/>
    <xf numFmtId="0" fontId="20" fillId="0" borderId="10" applyNumberFormat="0" applyFill="0" applyAlignment="0" applyProtection="0"/>
    <xf numFmtId="0" fontId="17" fillId="38" borderId="13" applyNumberFormat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7" fillId="0" borderId="15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 horizontal="center"/>
    </xf>
    <xf numFmtId="172" fontId="7" fillId="0" borderId="24" xfId="0" applyNumberFormat="1" applyFont="1" applyFill="1" applyBorder="1" applyAlignment="1">
      <alignment/>
    </xf>
    <xf numFmtId="172" fontId="1" fillId="0" borderId="25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/>
    </xf>
    <xf numFmtId="172" fontId="7" fillId="0" borderId="28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/>
    </xf>
    <xf numFmtId="49" fontId="4" fillId="0" borderId="31" xfId="0" applyNumberFormat="1" applyFont="1" applyFill="1" applyBorder="1" applyAlignment="1">
      <alignment horizontal="center"/>
    </xf>
    <xf numFmtId="172" fontId="8" fillId="0" borderId="32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172" fontId="7" fillId="0" borderId="33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2" fontId="7" fillId="0" borderId="34" xfId="0" applyNumberFormat="1" applyFont="1" applyFill="1" applyBorder="1" applyAlignment="1">
      <alignment/>
    </xf>
    <xf numFmtId="172" fontId="7" fillId="0" borderId="3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 wrapText="1"/>
    </xf>
    <xf numFmtId="0" fontId="13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55">
    <cellStyle name="Normal" xfId="0"/>
    <cellStyle name="_x0004__x0004_" xfId="15"/>
    <cellStyle name="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4 2" xfId="60"/>
    <cellStyle name="Обычный 15" xfId="61"/>
    <cellStyle name="Обычный 16" xfId="62"/>
    <cellStyle name="Обычный 17" xfId="63"/>
    <cellStyle name="Обычный 18" xfId="64"/>
    <cellStyle name="Обычный 18 2" xfId="65"/>
    <cellStyle name="Обычный 19" xfId="66"/>
    <cellStyle name="Обычный 2" xfId="67"/>
    <cellStyle name="Обычный 2 2" xfId="68"/>
    <cellStyle name="Обычный 2 2 2" xfId="69"/>
    <cellStyle name="Обычный 20" xfId="70"/>
    <cellStyle name="Обычный 21" xfId="71"/>
    <cellStyle name="Обычный 22" xfId="72"/>
    <cellStyle name="Обычный 22 2" xfId="73"/>
    <cellStyle name="Обычный 23" xfId="74"/>
    <cellStyle name="Обычный 23 2" xfId="75"/>
    <cellStyle name="Обычный 24" xfId="76"/>
    <cellStyle name="Обычный 24 2" xfId="77"/>
    <cellStyle name="Обычный 25" xfId="78"/>
    <cellStyle name="Обычный 25 2" xfId="79"/>
    <cellStyle name="Обычный 26" xfId="80"/>
    <cellStyle name="Обычный 26 2" xfId="81"/>
    <cellStyle name="Обычный 27" xfId="82"/>
    <cellStyle name="Обычный 27 2" xfId="83"/>
    <cellStyle name="Обычный 28" xfId="84"/>
    <cellStyle name="Обычный 29" xfId="85"/>
    <cellStyle name="Обычный 3" xfId="86"/>
    <cellStyle name="Обычный 30" xfId="87"/>
    <cellStyle name="Обычный 31" xfId="88"/>
    <cellStyle name="Обычный 32" xfId="89"/>
    <cellStyle name="Обычный 33" xfId="90"/>
    <cellStyle name="Обычный 34" xfId="91"/>
    <cellStyle name="Обычный 35" xfId="92"/>
    <cellStyle name="Обычный 36" xfId="93"/>
    <cellStyle name="Обычный 37" xfId="94"/>
    <cellStyle name="Обычный 38" xfId="95"/>
    <cellStyle name="Обычный 39" xfId="96"/>
    <cellStyle name="Обычный 4" xfId="97"/>
    <cellStyle name="Обычный 4 2" xfId="98"/>
    <cellStyle name="Обычный 40" xfId="99"/>
    <cellStyle name="Обычный 41" xfId="100"/>
    <cellStyle name="Обычный 42" xfId="101"/>
    <cellStyle name="Обычный 43" xfId="102"/>
    <cellStyle name="Обычный 44" xfId="103"/>
    <cellStyle name="Обычный 45" xfId="104"/>
    <cellStyle name="Обычный 46" xfId="105"/>
    <cellStyle name="Обычный 47" xfId="106"/>
    <cellStyle name="Обычный 48" xfId="107"/>
    <cellStyle name="Обычный 49" xfId="108"/>
    <cellStyle name="Обычный 5" xfId="109"/>
    <cellStyle name="Обычный 5 2" xfId="110"/>
    <cellStyle name="Обычный 50" xfId="111"/>
    <cellStyle name="Обычный 51" xfId="112"/>
    <cellStyle name="Обычный 52" xfId="113"/>
    <cellStyle name="Обычный 53" xfId="114"/>
    <cellStyle name="Обычный 54" xfId="115"/>
    <cellStyle name="Обычный 55" xfId="116"/>
    <cellStyle name="Обычный 56" xfId="117"/>
    <cellStyle name="Обычный 57" xfId="118"/>
    <cellStyle name="Обычный 58" xfId="119"/>
    <cellStyle name="Обычный 6" xfId="120"/>
    <cellStyle name="Обычный 6 2" xfId="121"/>
    <cellStyle name="Обычный 7" xfId="122"/>
    <cellStyle name="Обычный 8" xfId="123"/>
    <cellStyle name="Обычный 9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  <cellStyle name="㼿" xfId="136"/>
    <cellStyle name="㼿 10" xfId="137"/>
    <cellStyle name="㼿 11" xfId="138"/>
    <cellStyle name="㼿 12" xfId="139"/>
    <cellStyle name="㼿 13" xfId="140"/>
    <cellStyle name="㼿 2" xfId="141"/>
    <cellStyle name="㼿 3" xfId="142"/>
    <cellStyle name="㼿 4" xfId="143"/>
    <cellStyle name="㼿 5" xfId="144"/>
    <cellStyle name="㼿 6" xfId="145"/>
    <cellStyle name="㼿 7" xfId="146"/>
    <cellStyle name="㼿 8" xfId="147"/>
    <cellStyle name="㼿 9" xfId="148"/>
    <cellStyle name="㼿?" xfId="149"/>
    <cellStyle name="㼿? 10" xfId="150"/>
    <cellStyle name="㼿? 11" xfId="151"/>
    <cellStyle name="㼿? 12" xfId="152"/>
    <cellStyle name="㼿? 13" xfId="153"/>
    <cellStyle name="㼿? 2" xfId="154"/>
    <cellStyle name="㼿? 3" xfId="155"/>
    <cellStyle name="㼿? 4" xfId="156"/>
    <cellStyle name="㼿? 5" xfId="157"/>
    <cellStyle name="㼿? 6" xfId="158"/>
    <cellStyle name="㼿? 7" xfId="159"/>
    <cellStyle name="㼿? 8" xfId="160"/>
    <cellStyle name="㼿? 9" xfId="161"/>
    <cellStyle name="㼿㼿" xfId="162"/>
    <cellStyle name="㼿㼿?" xfId="163"/>
    <cellStyle name="㼿㼿㼿" xfId="164"/>
    <cellStyle name="㼿㼿㼿?" xfId="165"/>
    <cellStyle name="㼿㼿㼿㼿" xfId="166"/>
    <cellStyle name="㼿㼿㼿㼿?" xfId="167"/>
    <cellStyle name="㼿㼿㼿㼿㼿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0"/>
  <sheetViews>
    <sheetView tabSelected="1" zoomScalePageLayoutView="0" workbookViewId="0" topLeftCell="A1">
      <selection activeCell="A31" sqref="A1:H31"/>
    </sheetView>
  </sheetViews>
  <sheetFormatPr defaultColWidth="9.140625" defaultRowHeight="12.75"/>
  <cols>
    <col min="1" max="1" width="6.140625" style="0" customWidth="1"/>
    <col min="2" max="2" width="15.8515625" style="0" customWidth="1"/>
    <col min="3" max="3" width="16.421875" style="0" customWidth="1"/>
    <col min="4" max="4" width="10.7109375" style="0" customWidth="1"/>
    <col min="6" max="6" width="11.140625" style="0" customWidth="1"/>
    <col min="7" max="7" width="11.00390625" style="0" customWidth="1"/>
    <col min="8" max="8" width="12.8515625" style="0" customWidth="1"/>
    <col min="9" max="9" width="14.00390625" style="0" customWidth="1"/>
    <col min="10" max="10" width="12.00390625" style="0" customWidth="1"/>
  </cols>
  <sheetData>
    <row r="1" spans="1:8" ht="18">
      <c r="A1" s="10"/>
      <c r="B1" s="11"/>
      <c r="C1" s="11"/>
      <c r="D1" s="12" t="s">
        <v>29</v>
      </c>
      <c r="E1" s="12"/>
      <c r="F1" s="13"/>
      <c r="G1" s="13"/>
      <c r="H1" s="13"/>
    </row>
    <row r="2" spans="1:8" ht="13.5" customHeight="1">
      <c r="A2" s="58" t="s">
        <v>28</v>
      </c>
      <c r="B2" s="58"/>
      <c r="C2" s="58"/>
      <c r="D2" s="58"/>
      <c r="E2" s="58"/>
      <c r="F2" s="58"/>
      <c r="G2" s="58"/>
      <c r="H2" s="58"/>
    </row>
    <row r="3" spans="1:8" ht="13.5" customHeight="1" thickBot="1">
      <c r="A3" s="46" t="s">
        <v>20</v>
      </c>
      <c r="B3" s="46"/>
      <c r="C3" s="46"/>
      <c r="D3" s="46"/>
      <c r="E3" s="46"/>
      <c r="F3" s="46"/>
      <c r="G3" s="46"/>
      <c r="H3" s="46"/>
    </row>
    <row r="4" spans="1:11" ht="23.25" thickBot="1">
      <c r="A4" s="5"/>
      <c r="B4" s="52" t="s">
        <v>3</v>
      </c>
      <c r="C4" s="53"/>
      <c r="D4" s="17" t="s">
        <v>25</v>
      </c>
      <c r="E4" s="15" t="s">
        <v>26</v>
      </c>
      <c r="F4" s="44" t="s">
        <v>21</v>
      </c>
      <c r="G4" s="6" t="s">
        <v>0</v>
      </c>
      <c r="H4" s="16" t="s">
        <v>27</v>
      </c>
      <c r="I4" s="4"/>
      <c r="J4" s="7"/>
      <c r="K4" s="2"/>
    </row>
    <row r="5" spans="1:11" ht="12.75">
      <c r="A5" s="8" t="s">
        <v>14</v>
      </c>
      <c r="B5" s="54" t="s">
        <v>1</v>
      </c>
      <c r="C5" s="55"/>
      <c r="D5" s="18">
        <f>D6+D7</f>
        <v>14305</v>
      </c>
      <c r="E5" s="42">
        <v>54.594</v>
      </c>
      <c r="F5" s="19">
        <f>F6+F7</f>
        <v>780967.17</v>
      </c>
      <c r="G5" s="19">
        <f>G6+G7</f>
        <v>156193.44</v>
      </c>
      <c r="H5" s="20">
        <f>H6+H7</f>
        <v>937160.61</v>
      </c>
      <c r="I5" s="4"/>
      <c r="J5" s="7"/>
      <c r="K5" s="14"/>
    </row>
    <row r="6" spans="1:11" ht="12.75">
      <c r="A6" s="9" t="s">
        <v>15</v>
      </c>
      <c r="B6" s="47" t="s">
        <v>4</v>
      </c>
      <c r="C6" s="48"/>
      <c r="D6" s="40">
        <v>2100</v>
      </c>
      <c r="E6" s="43">
        <v>54.594</v>
      </c>
      <c r="F6" s="41">
        <f>H6-G6</f>
        <v>114647.4</v>
      </c>
      <c r="G6" s="22">
        <f>H6*20%/120*100</f>
        <v>22929.48</v>
      </c>
      <c r="H6" s="23">
        <f>D6*E6*1.2</f>
        <v>137576.88</v>
      </c>
      <c r="I6" s="4"/>
      <c r="J6" s="7"/>
      <c r="K6" s="2"/>
    </row>
    <row r="7" spans="1:11" ht="12.75">
      <c r="A7" s="9" t="s">
        <v>16</v>
      </c>
      <c r="B7" s="47" t="s">
        <v>2</v>
      </c>
      <c r="C7" s="48"/>
      <c r="D7" s="40">
        <f>D8+D9</f>
        <v>12205</v>
      </c>
      <c r="E7" s="43">
        <v>54.594</v>
      </c>
      <c r="F7" s="41">
        <f>H7-G7</f>
        <v>666319.77</v>
      </c>
      <c r="G7" s="22">
        <f>G8+G9</f>
        <v>133263.96</v>
      </c>
      <c r="H7" s="23">
        <f>H8+H9</f>
        <v>799583.73</v>
      </c>
      <c r="I7" s="4"/>
      <c r="J7" s="7"/>
      <c r="K7" s="14"/>
    </row>
    <row r="8" spans="1:11" ht="12.75">
      <c r="A8" s="9" t="s">
        <v>12</v>
      </c>
      <c r="B8" s="47" t="s">
        <v>9</v>
      </c>
      <c r="C8" s="48"/>
      <c r="D8" s="40">
        <v>3220</v>
      </c>
      <c r="E8" s="43">
        <v>54.594</v>
      </c>
      <c r="F8" s="41">
        <f>H8-G8</f>
        <v>175792.68</v>
      </c>
      <c r="G8" s="22">
        <f>H8*20%/120*100</f>
        <v>35158.54</v>
      </c>
      <c r="H8" s="23">
        <f>D8*E8*1.2</f>
        <v>210951.22</v>
      </c>
      <c r="I8" s="4"/>
      <c r="J8" s="7"/>
      <c r="K8" s="2"/>
    </row>
    <row r="9" spans="1:11" ht="12.75">
      <c r="A9" s="9" t="s">
        <v>13</v>
      </c>
      <c r="B9" s="47" t="s">
        <v>5</v>
      </c>
      <c r="C9" s="48"/>
      <c r="D9" s="40">
        <f>D10+D11</f>
        <v>8985</v>
      </c>
      <c r="E9" s="43">
        <v>54.594</v>
      </c>
      <c r="F9" s="41">
        <f>H9-G9</f>
        <v>490527.09</v>
      </c>
      <c r="G9" s="23">
        <f>G10+G11</f>
        <v>98105.42</v>
      </c>
      <c r="H9" s="23">
        <f>H10+H11</f>
        <v>588632.51</v>
      </c>
      <c r="I9" s="4"/>
      <c r="J9" s="7"/>
      <c r="K9" s="2"/>
    </row>
    <row r="10" spans="1:11" ht="12.75">
      <c r="A10" s="9" t="s">
        <v>17</v>
      </c>
      <c r="B10" s="49" t="s">
        <v>11</v>
      </c>
      <c r="C10" s="50"/>
      <c r="D10" s="40">
        <v>5150</v>
      </c>
      <c r="E10" s="43">
        <v>54.594</v>
      </c>
      <c r="F10" s="41">
        <f>D10*E10</f>
        <v>281159.1</v>
      </c>
      <c r="G10" s="22">
        <f>H10*20%/120*100</f>
        <v>56231.82</v>
      </c>
      <c r="H10" s="23">
        <f>F10*1.2</f>
        <v>337390.92</v>
      </c>
      <c r="I10" s="4"/>
      <c r="J10" s="7"/>
      <c r="K10" s="2"/>
    </row>
    <row r="11" spans="1:11" ht="12.75">
      <c r="A11" s="24" t="s">
        <v>17</v>
      </c>
      <c r="B11" s="51" t="s">
        <v>6</v>
      </c>
      <c r="C11" s="51"/>
      <c r="D11" s="25">
        <v>3835</v>
      </c>
      <c r="E11" s="43">
        <v>54.594</v>
      </c>
      <c r="F11" s="21">
        <f>E11*D11</f>
        <v>209367.99</v>
      </c>
      <c r="G11" s="22">
        <f>H11*20%/120*100</f>
        <v>41873.6</v>
      </c>
      <c r="H11" s="23">
        <f>F11*1.2</f>
        <v>251241.59</v>
      </c>
      <c r="I11" s="4"/>
      <c r="J11" s="7"/>
      <c r="K11" s="2"/>
    </row>
    <row r="12" spans="1:11" ht="12.75">
      <c r="A12" s="24" t="s">
        <v>18</v>
      </c>
      <c r="B12" s="56" t="s">
        <v>10</v>
      </c>
      <c r="C12" s="56"/>
      <c r="D12" s="26">
        <v>7430.177</v>
      </c>
      <c r="E12" s="21">
        <v>2.82</v>
      </c>
      <c r="F12" s="21">
        <f>H12-G12</f>
        <v>17460.92</v>
      </c>
      <c r="G12" s="22">
        <f>H12*20%/120*100</f>
        <v>3492.18</v>
      </c>
      <c r="H12" s="27">
        <v>20953.1</v>
      </c>
      <c r="I12" s="38"/>
      <c r="J12" s="7"/>
      <c r="K12" s="3"/>
    </row>
    <row r="13" spans="1:11" ht="12.75">
      <c r="A13" s="24"/>
      <c r="B13" s="56"/>
      <c r="C13" s="56"/>
      <c r="D13" s="26">
        <v>9162.871</v>
      </c>
      <c r="E13" s="21">
        <v>2.87</v>
      </c>
      <c r="F13" s="21">
        <f>H13-G13</f>
        <v>21914.53</v>
      </c>
      <c r="G13" s="22">
        <f>H13*20%/120*100</f>
        <v>4382.91</v>
      </c>
      <c r="H13" s="27">
        <v>26297.44</v>
      </c>
      <c r="I13" s="38"/>
      <c r="J13" s="7"/>
      <c r="K13" s="3"/>
    </row>
    <row r="14" spans="1:11" ht="12.75">
      <c r="A14" s="24"/>
      <c r="B14" s="56"/>
      <c r="C14" s="56"/>
      <c r="D14" s="26">
        <v>4834.092</v>
      </c>
      <c r="E14" s="21">
        <v>1.42</v>
      </c>
      <c r="F14" s="21">
        <f>H14-G14</f>
        <v>5720.34</v>
      </c>
      <c r="G14" s="22">
        <f>H14*20%/120*100</f>
        <v>1144.07</v>
      </c>
      <c r="H14" s="27">
        <v>6864.41</v>
      </c>
      <c r="I14" s="38"/>
      <c r="J14" s="7"/>
      <c r="K14" s="3"/>
    </row>
    <row r="15" spans="1:11" ht="13.5" thickBot="1">
      <c r="A15" s="28" t="s">
        <v>19</v>
      </c>
      <c r="B15" s="57" t="s">
        <v>7</v>
      </c>
      <c r="C15" s="57"/>
      <c r="D15" s="29">
        <f>D12+D14+D13</f>
        <v>21427.14</v>
      </c>
      <c r="E15" s="30"/>
      <c r="F15" s="31">
        <f>H15-G15</f>
        <v>45095.79</v>
      </c>
      <c r="G15" s="32">
        <f>G12+G13+G14</f>
        <v>9019.16</v>
      </c>
      <c r="H15" s="33">
        <f>H12+H13+H14</f>
        <v>54114.95</v>
      </c>
      <c r="I15" s="38"/>
      <c r="J15" s="39"/>
      <c r="K15" s="1"/>
    </row>
    <row r="16" spans="1:11" ht="13.5" thickBot="1">
      <c r="A16" s="34"/>
      <c r="B16" s="45" t="s">
        <v>8</v>
      </c>
      <c r="C16" s="45"/>
      <c r="D16" s="35">
        <f>D5+D15</f>
        <v>35732.14</v>
      </c>
      <c r="E16" s="6"/>
      <c r="F16" s="36">
        <f>F5+F15</f>
        <v>826062.96</v>
      </c>
      <c r="G16" s="36">
        <f>G5+G15</f>
        <v>165212.6</v>
      </c>
      <c r="H16" s="37">
        <f>H5+H15</f>
        <v>991275.56</v>
      </c>
      <c r="I16" s="4"/>
      <c r="J16" s="7"/>
      <c r="K16" s="1"/>
    </row>
    <row r="28" ht="12.75">
      <c r="A28" t="s">
        <v>24</v>
      </c>
    </row>
    <row r="29" ht="12.75">
      <c r="B29" t="s">
        <v>22</v>
      </c>
    </row>
    <row r="30" ht="12.75">
      <c r="A30" t="s">
        <v>23</v>
      </c>
    </row>
    <row r="31" ht="9" customHeight="1"/>
  </sheetData>
  <sheetProtection/>
  <mergeCells count="15">
    <mergeCell ref="B12:C12"/>
    <mergeCell ref="B13:C13"/>
    <mergeCell ref="B14:C14"/>
    <mergeCell ref="B15:C15"/>
    <mergeCell ref="B16:C16"/>
    <mergeCell ref="A2:H2"/>
    <mergeCell ref="A3:H3"/>
    <mergeCell ref="B6:C6"/>
    <mergeCell ref="B7:C7"/>
    <mergeCell ref="B8:C8"/>
    <mergeCell ref="B9:C9"/>
    <mergeCell ref="B10:C10"/>
    <mergeCell ref="B11:C11"/>
    <mergeCell ref="B4:C4"/>
    <mergeCell ref="B5:C5"/>
  </mergeCells>
  <printOptions/>
  <pageMargins left="0.17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2019-02-11T07:08:49Z</cp:lastPrinted>
  <dcterms:modified xsi:type="dcterms:W3CDTF">2019-02-11T07:08:54Z</dcterms:modified>
  <cp:category/>
  <cp:version/>
  <cp:contentType/>
  <cp:contentStatus/>
</cp:coreProperties>
</file>