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tabRatio="689" activeTab="0"/>
  </bookViews>
  <sheets>
    <sheet name="п. Пельвож" sheetId="1" r:id="rId1"/>
  </sheets>
  <externalReferences>
    <externalReference r:id="rId4"/>
  </externalReferences>
  <definedNames>
    <definedName name="org">'[1]Титульный'!$G$17</definedName>
  </definedNames>
  <calcPr fullCalcOnLoad="1" fullPrecision="0" refMode="R1C1"/>
</workbook>
</file>

<file path=xl/sharedStrings.xml><?xml version="1.0" encoding="utf-8"?>
<sst xmlns="http://schemas.openxmlformats.org/spreadsheetml/2006/main" count="32" uniqueCount="31">
  <si>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</si>
  <si>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</si>
  <si>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</si>
  <si>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</si>
  <si>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</si>
  <si>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</si>
  <si>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</si>
  <si>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</si>
  <si>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</si>
  <si>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</si>
  <si>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</si>
  <si>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</si>
  <si>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</si>
  <si>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</si>
  <si>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</si>
  <si>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</si>
  <si>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</si>
  <si>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</si>
  <si>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</si>
  <si>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</si>
  <si>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</si>
  <si>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</si>
  <si>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</si>
  <si>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</si>
  <si>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</si>
  <si>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</si>
  <si>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</si>
  <si>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Исп.: Ведущий специалист службы сбыта энергоресурсов Д.Г. Зонова</t>
  </si>
  <si>
    <t>тел. : (34922) 5-45-78</t>
  </si>
  <si>
    <t>Полезный отпуск</t>
  </si>
  <si>
    <t xml:space="preserve"> электроэнергии п. Пельвож  за март 2021г.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</si>
</sst>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_р_._-;\-* #,##0.00000_р_._-;_-* &quot;-&quot;??_р_._-;_-@_-"/>
    <numFmt numFmtId="204" formatCode="_-* #,##0.0000_р_._-;\-* #,##0.0000_р_._-;_-* &quot;-&quot;??_р_._-;_-@_-"/>
    <numFmt numFmtId="205" formatCode="_-* #,##0.000_р_._-;\-* #,##0.000_р_._-;_-* &quot;-&quot;??_р_._-;_-@_-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1" fillId="0" borderId="0" applyFont="0" applyFill="0" applyBorder="0" applyAlignment="0" applyProtection="0"/>
    <xf numFmtId="0" fontId="51" fillId="33" borderId="0" applyNumberFormat="0" applyBorder="0" applyAlignment="0" applyProtection="0"/>
    <xf numFmtId="0" fontId="22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4" fillId="2" borderId="0" applyNumberFormat="0" applyBorder="0" applyAlignment="0" applyProtection="0"/>
    <xf numFmtId="0" fontId="1" fillId="35" borderId="12" applyNumberFormat="0" applyFont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10" applyNumberFormat="0" applyFill="0" applyAlignment="0" applyProtection="0"/>
    <xf numFmtId="0" fontId="19" fillId="38" borderId="13" applyNumberFormat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9" fillId="0" borderId="1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0" fillId="0" borderId="15" xfId="0" applyNumberFormat="1" applyFont="1" applyFill="1" applyBorder="1" applyAlignment="1">
      <alignment wrapText="1"/>
    </xf>
    <xf numFmtId="4" fontId="9" fillId="0" borderId="3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2" fontId="9" fillId="0" borderId="28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" fontId="9" fillId="0" borderId="34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4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</cellXfs>
  <cellStyles count="157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8 2" xfId="66"/>
    <cellStyle name="Обычный 19" xfId="67"/>
    <cellStyle name="Обычный 2" xfId="68"/>
    <cellStyle name="Обычный 2 2" xfId="69"/>
    <cellStyle name="Обычный 2 2 2" xfId="70"/>
    <cellStyle name="Обычный 20" xfId="71"/>
    <cellStyle name="Обычный 21" xfId="72"/>
    <cellStyle name="Обычный 22" xfId="73"/>
    <cellStyle name="Обычный 22 2" xfId="74"/>
    <cellStyle name="Обычный 23" xfId="75"/>
    <cellStyle name="Обычный 23 2" xfId="76"/>
    <cellStyle name="Обычный 24" xfId="77"/>
    <cellStyle name="Обычный 24 2" xfId="78"/>
    <cellStyle name="Обычный 25" xfId="79"/>
    <cellStyle name="Обычный 25 2" xfId="80"/>
    <cellStyle name="Обычный 26" xfId="81"/>
    <cellStyle name="Обычный 26 2" xfId="82"/>
    <cellStyle name="Обычный 27" xfId="83"/>
    <cellStyle name="Обычный 27 2" xfId="84"/>
    <cellStyle name="Обычный 28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39" xfId="97"/>
    <cellStyle name="Обычный 4" xfId="98"/>
    <cellStyle name="Обычный 4 2" xfId="99"/>
    <cellStyle name="Обычный 40" xfId="100"/>
    <cellStyle name="Обычный 41" xfId="101"/>
    <cellStyle name="Обычный 42" xfId="102"/>
    <cellStyle name="Обычный 43" xfId="103"/>
    <cellStyle name="Обычный 44" xfId="104"/>
    <cellStyle name="Обычный 45" xfId="105"/>
    <cellStyle name="Обычный 46" xfId="106"/>
    <cellStyle name="Обычный 47" xfId="107"/>
    <cellStyle name="Обычный 48" xfId="108"/>
    <cellStyle name="Обычный 49" xfId="109"/>
    <cellStyle name="Обычный 5" xfId="110"/>
    <cellStyle name="Обычный 5 2" xfId="111"/>
    <cellStyle name="Обычный 50" xfId="112"/>
    <cellStyle name="Обычный 51" xfId="113"/>
    <cellStyle name="Обычный 52" xfId="114"/>
    <cellStyle name="Обычный 53" xfId="115"/>
    <cellStyle name="Обычный 54" xfId="116"/>
    <cellStyle name="Обычный 55" xfId="117"/>
    <cellStyle name="Обычный 56" xfId="118"/>
    <cellStyle name="Обычный 57" xfId="119"/>
    <cellStyle name="Обычный 58" xfId="120"/>
    <cellStyle name="Обычный 6" xfId="121"/>
    <cellStyle name="Обычный 6 2" xfId="122"/>
    <cellStyle name="Обычный 7" xfId="123"/>
    <cellStyle name="Обычный 8" xfId="124"/>
    <cellStyle name="Обычный 9" xfId="125"/>
    <cellStyle name="Обычный 9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Хороший" xfId="137"/>
    <cellStyle name="㼿" xfId="138"/>
    <cellStyle name="㼿 10" xfId="139"/>
    <cellStyle name="㼿 11" xfId="140"/>
    <cellStyle name="㼿 12" xfId="141"/>
    <cellStyle name="㼿 13" xfId="142"/>
    <cellStyle name="㼿 2" xfId="143"/>
    <cellStyle name="㼿 3" xfId="144"/>
    <cellStyle name="㼿 4" xfId="145"/>
    <cellStyle name="㼿 5" xfId="146"/>
    <cellStyle name="㼿 6" xfId="147"/>
    <cellStyle name="㼿 7" xfId="148"/>
    <cellStyle name="㼿 8" xfId="149"/>
    <cellStyle name="㼿 9" xfId="150"/>
    <cellStyle name="㼿?" xfId="151"/>
    <cellStyle name="㼿? 10" xfId="152"/>
    <cellStyle name="㼿? 11" xfId="153"/>
    <cellStyle name="㼿? 12" xfId="154"/>
    <cellStyle name="㼿? 13" xfId="155"/>
    <cellStyle name="㼿? 2" xfId="156"/>
    <cellStyle name="㼿? 3" xfId="157"/>
    <cellStyle name="㼿? 4" xfId="158"/>
    <cellStyle name="㼿? 5" xfId="159"/>
    <cellStyle name="㼿? 6" xfId="160"/>
    <cellStyle name="㼿? 7" xfId="161"/>
    <cellStyle name="㼿? 8" xfId="162"/>
    <cellStyle name="㼿? 9" xfId="163"/>
    <cellStyle name="㼿㼿" xfId="164"/>
    <cellStyle name="㼿㼿?" xfId="165"/>
    <cellStyle name="㼿㼿㼿" xfId="166"/>
    <cellStyle name="㼿㼿㼿?" xfId="167"/>
    <cellStyle name="㼿㼿㼿㼿" xfId="168"/>
    <cellStyle name="㼿㼿㼿㼿?" xfId="169"/>
    <cellStyle name="㼿㼿㼿㼿㼿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Kruglova\Desktop\&#1054;&#1058;&#1063;&#1045;&#1058;&#1067;%202020\46%20&#1069;&#1069;\46EE.STX(v1.2)%20&#1072;&#1087;&#1088;&#1077;&#1083;&#110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  <sheetDataSet>
      <sheetData sheetId="2">
        <row r="17">
          <cell r="G17" t="str">
            <v>АО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5"/>
  <sheetViews>
    <sheetView tabSelected="1" zoomScale="110" zoomScaleNormal="110" zoomScalePageLayoutView="0" workbookViewId="0" topLeftCell="A1">
      <selection activeCell="O15" sqref="O15:P15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6.421875" style="0" customWidth="1"/>
    <col min="4" max="4" width="10.7109375" style="0" customWidth="1"/>
    <col min="6" max="6" width="11.140625" style="0" customWidth="1"/>
    <col min="7" max="7" width="11.00390625" style="0" customWidth="1"/>
    <col min="8" max="8" width="12.8515625" style="0" customWidth="1"/>
    <col min="9" max="9" width="14.00390625" style="0" customWidth="1"/>
    <col min="10" max="10" width="12.00390625" style="0" customWidth="1"/>
  </cols>
  <sheetData>
    <row r="1" spans="1:8" ht="12.75">
      <c r="A1" s="11"/>
      <c r="B1" s="1" t="s">
        <v>0</v>
      </c>
      <c r="C1" s="1"/>
      <c r="D1" s="2"/>
      <c r="E1" s="2"/>
      <c r="F1" s="62"/>
      <c r="G1" s="62"/>
      <c r="H1" s="39"/>
    </row>
    <row r="2" spans="1:8" ht="12.75">
      <c r="A2" s="11"/>
      <c r="B2" s="2"/>
      <c r="C2" s="2"/>
      <c r="D2" s="2"/>
      <c r="E2" s="2"/>
      <c r="F2" s="63"/>
      <c r="G2" s="64"/>
      <c r="H2" s="64"/>
    </row>
    <row r="3" spans="1:8" ht="12.75">
      <c r="A3" s="11"/>
      <c r="B3" s="2"/>
      <c r="C3" s="2"/>
      <c r="D3" s="2"/>
      <c r="E3" s="2"/>
      <c r="F3" s="63"/>
      <c r="G3" s="63"/>
      <c r="H3" s="63"/>
    </row>
    <row r="4" spans="1:8" ht="12.75">
      <c r="A4" s="11"/>
      <c r="B4" s="2"/>
      <c r="C4" s="2"/>
      <c r="D4" s="2"/>
      <c r="E4" s="2"/>
      <c r="F4" s="40"/>
      <c r="G4" s="40"/>
      <c r="H4" s="40"/>
    </row>
    <row r="5" spans="1:8" ht="12.75">
      <c r="A5" s="11"/>
      <c r="B5" s="2"/>
      <c r="C5" s="2"/>
      <c r="D5" s="2"/>
      <c r="E5" s="2"/>
      <c r="F5" s="41"/>
      <c r="G5" s="40"/>
      <c r="H5" s="40"/>
    </row>
    <row r="6" spans="1:8" ht="12.75">
      <c r="A6" s="11"/>
      <c r="B6" s="2"/>
      <c r="C6" s="2"/>
      <c r="D6" s="2"/>
      <c r="E6" s="2"/>
      <c r="F6" s="12"/>
      <c r="G6" s="13"/>
      <c r="H6" s="13"/>
    </row>
    <row r="7" spans="1:8" ht="18">
      <c r="A7" s="11"/>
      <c r="B7" s="14"/>
      <c r="C7" s="14"/>
      <c r="D7" s="15" t="s">
        <v>29</v>
      </c>
      <c r="E7" s="15"/>
      <c r="F7" s="16"/>
      <c r="G7" s="16"/>
      <c r="H7" s="16"/>
    </row>
    <row r="8" spans="1:8" ht="13.5" customHeight="1">
      <c r="A8" s="73" t="s">
        <v>30</v>
      </c>
      <c r="B8" s="73"/>
      <c r="C8" s="73"/>
      <c r="D8" s="73"/>
      <c r="E8" s="73"/>
      <c r="F8" s="73"/>
      <c r="G8" s="73"/>
      <c r="H8" s="73"/>
    </row>
    <row r="9" spans="1:8" ht="13.5" customHeight="1" thickBot="1">
      <c r="A9" s="74" t="s">
        <v>21</v>
      </c>
      <c r="B9" s="74"/>
      <c r="C9" s="74"/>
      <c r="D9" s="74"/>
      <c r="E9" s="74"/>
      <c r="F9" s="74"/>
      <c r="G9" s="74"/>
      <c r="H9" s="74"/>
    </row>
    <row r="10" spans="1:11" ht="23.25" thickBot="1">
      <c r="A10" s="6"/>
      <c r="B10" s="65" t="s">
        <v>4</v>
      </c>
      <c r="C10" s="66"/>
      <c r="D10" s="20" t="s">
        <v>23</v>
      </c>
      <c r="E10" s="18" t="s">
        <v>24</v>
      </c>
      <c r="F10" s="43" t="s">
        <v>22</v>
      </c>
      <c r="G10" s="7" t="s">
        <v>1</v>
      </c>
      <c r="H10" s="19" t="s">
        <v>25</v>
      </c>
      <c r="I10" s="5"/>
      <c r="J10" s="8"/>
      <c r="K10" s="3"/>
    </row>
    <row r="11" spans="1:11" ht="12.75">
      <c r="A11" s="9" t="s">
        <v>15</v>
      </c>
      <c r="B11" s="67" t="s">
        <v>2</v>
      </c>
      <c r="C11" s="68"/>
      <c r="D11" s="21">
        <f>D12+D13</f>
        <v>12202</v>
      </c>
      <c r="E11" s="53">
        <v>63.65</v>
      </c>
      <c r="F11" s="22">
        <f>F12+F13</f>
        <v>776657.3</v>
      </c>
      <c r="G11" s="22">
        <f>G12+G13</f>
        <v>155331.46</v>
      </c>
      <c r="H11" s="23">
        <f>H12+H13</f>
        <v>931988.76</v>
      </c>
      <c r="I11" s="5"/>
      <c r="J11" s="8"/>
      <c r="K11" s="17"/>
    </row>
    <row r="12" spans="1:11" ht="12.75">
      <c r="A12" s="10" t="s">
        <v>16</v>
      </c>
      <c r="B12" s="57" t="s">
        <v>5</v>
      </c>
      <c r="C12" s="58"/>
      <c r="D12" s="37">
        <f>1486+1075</f>
        <v>2561</v>
      </c>
      <c r="E12" s="44">
        <v>63.65</v>
      </c>
      <c r="F12" s="38">
        <f>H12-G12</f>
        <v>163007.65</v>
      </c>
      <c r="G12" s="25">
        <f>H12*20%/120*100</f>
        <v>32601.53</v>
      </c>
      <c r="H12" s="26">
        <f>D12*E12*1.2</f>
        <v>195609.18</v>
      </c>
      <c r="I12" s="5"/>
      <c r="J12" s="8"/>
      <c r="K12" s="3"/>
    </row>
    <row r="13" spans="1:11" ht="12.75">
      <c r="A13" s="10" t="s">
        <v>17</v>
      </c>
      <c r="B13" s="57" t="s">
        <v>3</v>
      </c>
      <c r="C13" s="58"/>
      <c r="D13" s="37">
        <f>D14+D15</f>
        <v>9641</v>
      </c>
      <c r="E13" s="44">
        <v>63.65</v>
      </c>
      <c r="F13" s="38">
        <f>H13-G13</f>
        <v>613649.65</v>
      </c>
      <c r="G13" s="25">
        <f>G14+G15</f>
        <v>122729.93</v>
      </c>
      <c r="H13" s="26">
        <f>H14+H15</f>
        <v>736379.58</v>
      </c>
      <c r="I13" s="5"/>
      <c r="J13" s="8"/>
      <c r="K13" s="17"/>
    </row>
    <row r="14" spans="1:11" ht="12.75">
      <c r="A14" s="10" t="s">
        <v>13</v>
      </c>
      <c r="B14" s="57" t="s">
        <v>10</v>
      </c>
      <c r="C14" s="58"/>
      <c r="D14" s="37">
        <v>2803</v>
      </c>
      <c r="E14" s="44">
        <v>63.65</v>
      </c>
      <c r="F14" s="38">
        <f>H14-G14</f>
        <v>178410.95</v>
      </c>
      <c r="G14" s="51">
        <f>H14*20%/120*100</f>
        <v>35682.19</v>
      </c>
      <c r="H14" s="26">
        <f>D14*E14*1.2</f>
        <v>214093.14</v>
      </c>
      <c r="I14" s="5"/>
      <c r="J14" s="8"/>
      <c r="K14" s="3"/>
    </row>
    <row r="15" spans="1:11" ht="12.75">
      <c r="A15" s="10" t="s">
        <v>14</v>
      </c>
      <c r="B15" s="57" t="s">
        <v>6</v>
      </c>
      <c r="C15" s="58"/>
      <c r="D15" s="37">
        <f>D16+D17</f>
        <v>6838</v>
      </c>
      <c r="E15" s="44">
        <v>63.65</v>
      </c>
      <c r="F15" s="54">
        <f>H15-G15</f>
        <v>435238.7</v>
      </c>
      <c r="G15" s="44">
        <f>G16+G17</f>
        <v>87047.74</v>
      </c>
      <c r="H15" s="55">
        <f>H16+H17</f>
        <v>522286.44</v>
      </c>
      <c r="I15" s="5"/>
      <c r="J15" s="8"/>
      <c r="K15" s="3"/>
    </row>
    <row r="16" spans="1:11" ht="12.75">
      <c r="A16" s="10" t="s">
        <v>18</v>
      </c>
      <c r="B16" s="59" t="s">
        <v>12</v>
      </c>
      <c r="C16" s="60"/>
      <c r="D16" s="37">
        <v>4405</v>
      </c>
      <c r="E16" s="44">
        <v>63.65</v>
      </c>
      <c r="F16" s="38">
        <f>D16*E16</f>
        <v>280378.25</v>
      </c>
      <c r="G16" s="56">
        <f>H16*20%/120*100</f>
        <v>56075.65</v>
      </c>
      <c r="H16" s="26">
        <f>F16*1.2</f>
        <v>336453.9</v>
      </c>
      <c r="I16" s="5"/>
      <c r="J16" s="8"/>
      <c r="K16" s="3"/>
    </row>
    <row r="17" spans="1:11" ht="12.75">
      <c r="A17" s="27" t="s">
        <v>18</v>
      </c>
      <c r="B17" s="61" t="s">
        <v>7</v>
      </c>
      <c r="C17" s="61"/>
      <c r="D17" s="28">
        <v>2433</v>
      </c>
      <c r="E17" s="44">
        <v>63.65</v>
      </c>
      <c r="F17" s="24">
        <f>E17*D17</f>
        <v>154860.45</v>
      </c>
      <c r="G17" s="25">
        <f>H17-F17</f>
        <v>30972.09</v>
      </c>
      <c r="H17" s="26">
        <f>F17*1.2</f>
        <v>185832.54</v>
      </c>
      <c r="I17" s="5"/>
      <c r="J17" s="8"/>
      <c r="K17" s="3"/>
    </row>
    <row r="18" spans="1:11" ht="12.75">
      <c r="A18" s="27" t="s">
        <v>19</v>
      </c>
      <c r="B18" s="69" t="s">
        <v>11</v>
      </c>
      <c r="C18" s="69"/>
      <c r="D18" s="29">
        <v>-660</v>
      </c>
      <c r="E18" s="24">
        <v>2.09</v>
      </c>
      <c r="F18" s="24">
        <f>H18-G18</f>
        <v>-1149.5</v>
      </c>
      <c r="G18" s="25">
        <f>H18*20%/120*100</f>
        <v>-229.9</v>
      </c>
      <c r="H18" s="26">
        <f>D18*E18</f>
        <v>-1379.4</v>
      </c>
      <c r="I18" s="35"/>
      <c r="J18" s="8"/>
      <c r="K18" s="4"/>
    </row>
    <row r="19" spans="1:11" ht="12.75">
      <c r="A19" s="27"/>
      <c r="B19" s="69"/>
      <c r="C19" s="69"/>
      <c r="D19" s="29">
        <v>17395.427</v>
      </c>
      <c r="E19" s="24">
        <v>2.11</v>
      </c>
      <c r="F19" s="24">
        <f>H19-G19</f>
        <v>30586.96</v>
      </c>
      <c r="G19" s="25">
        <f>H19*20%/120*100</f>
        <v>6117.39</v>
      </c>
      <c r="H19" s="30">
        <f>E19*D19</f>
        <v>36704.35</v>
      </c>
      <c r="I19" s="35"/>
      <c r="J19" s="8"/>
      <c r="K19" s="4"/>
    </row>
    <row r="20" spans="1:11" ht="13.5" thickBot="1">
      <c r="A20" s="48"/>
      <c r="B20" s="70"/>
      <c r="C20" s="70"/>
      <c r="D20" s="49">
        <v>8944.038</v>
      </c>
      <c r="E20" s="50">
        <v>1.04</v>
      </c>
      <c r="F20" s="50">
        <f>H20-G20</f>
        <v>7751.5</v>
      </c>
      <c r="G20" s="51">
        <f>H20*20%/120*100</f>
        <v>1550.3</v>
      </c>
      <c r="H20" s="30">
        <f>E20*D20</f>
        <v>9301.8</v>
      </c>
      <c r="I20" s="35"/>
      <c r="J20" s="8"/>
      <c r="K20" s="4"/>
    </row>
    <row r="21" spans="1:11" ht="13.5" thickBot="1">
      <c r="A21" s="31" t="s">
        <v>20</v>
      </c>
      <c r="B21" s="71" t="s">
        <v>8</v>
      </c>
      <c r="C21" s="71"/>
      <c r="D21" s="47">
        <f>D18+D20+D19</f>
        <v>25679.465</v>
      </c>
      <c r="E21" s="7"/>
      <c r="F21" s="34">
        <f>F18+F19+F20</f>
        <v>37188.96</v>
      </c>
      <c r="G21" s="34">
        <f>G18+G19+G20</f>
        <v>7437.79</v>
      </c>
      <c r="H21" s="34">
        <f>H18+H19+H20</f>
        <v>44626.75</v>
      </c>
      <c r="I21" s="35"/>
      <c r="J21" s="36"/>
      <c r="K21" s="2"/>
    </row>
    <row r="22" spans="1:11" ht="13.5" thickBot="1">
      <c r="A22" s="31" t="s">
        <v>26</v>
      </c>
      <c r="B22" s="72" t="s">
        <v>9</v>
      </c>
      <c r="C22" s="72"/>
      <c r="D22" s="32">
        <f>D11+D21</f>
        <v>37881.465</v>
      </c>
      <c r="E22" s="7"/>
      <c r="F22" s="33">
        <f>F11+F21</f>
        <v>813846.26</v>
      </c>
      <c r="G22" s="33">
        <f>G11+G21</f>
        <v>162769.25</v>
      </c>
      <c r="H22" s="34">
        <f>H11+H21</f>
        <v>976615.51</v>
      </c>
      <c r="I22" s="5"/>
      <c r="J22" s="8"/>
      <c r="K22" s="2"/>
    </row>
    <row r="23" spans="4:10" ht="12.75">
      <c r="D23" s="52"/>
      <c r="E23" s="52"/>
      <c r="F23" s="52"/>
      <c r="G23" s="52"/>
      <c r="H23" s="52"/>
      <c r="J23" s="42"/>
    </row>
    <row r="25" spans="1:7" ht="12.75">
      <c r="A25" s="46"/>
      <c r="B25" s="46"/>
      <c r="C25" s="46"/>
      <c r="D25" s="46"/>
      <c r="E25" s="46"/>
      <c r="F25" s="45"/>
      <c r="G25" s="45"/>
    </row>
    <row r="34" spans="1:3" ht="12.75">
      <c r="A34" t="s">
        <v>27</v>
      </c>
      <c r="C34" s="42"/>
    </row>
    <row r="35" spans="1:3" ht="12.75">
      <c r="A35" t="s">
        <v>28</v>
      </c>
      <c r="C35" s="42"/>
    </row>
  </sheetData>
  <sheetProtection/>
  <mergeCells count="18">
    <mergeCell ref="B19:C19"/>
    <mergeCell ref="B20:C20"/>
    <mergeCell ref="B21:C21"/>
    <mergeCell ref="B22:C22"/>
    <mergeCell ref="A8:H8"/>
    <mergeCell ref="A9:H9"/>
    <mergeCell ref="B12:C12"/>
    <mergeCell ref="B13:C13"/>
    <mergeCell ref="B14:C14"/>
    <mergeCell ref="B18:C18"/>
    <mergeCell ref="B15:C15"/>
    <mergeCell ref="B16:C16"/>
    <mergeCell ref="B17:C17"/>
    <mergeCell ref="F1:G1"/>
    <mergeCell ref="F2:H2"/>
    <mergeCell ref="F3:H3"/>
    <mergeCell ref="B10:C10"/>
    <mergeCell ref="B11:C11"/>
  </mergeCells>
  <printOptions/>
  <pageMargins left="0.17" right="0.22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2021-04-01T06:08:43Z</cp:lastPrinted>
  <dcterms:modified xsi:type="dcterms:W3CDTF">2021-04-01T06:15:53Z</dcterms:modified>
  <cp:category/>
  <cp:version/>
  <cp:contentType/>
  <cp:contentStatus/>
</cp:coreProperties>
</file>