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<sst xmlns="http://schemas.openxmlformats.org/spreadsheetml/2006/main" count="32" uniqueCount="32">
  <si>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</si>
  <si>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</si>
  <si>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</si>
  <si>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</si>
  <si>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</si>
  <si>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</si>
  <si>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</si>
  <si>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</si>
  <si>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</si>
  <si>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</si>
  <si>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</si>
  <si>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</si>
  <si>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</si>
  <si>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</si>
  <si>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</si>
  <si>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</si>
  <si>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</si>
  <si>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</si>
  <si>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</si>
  <si>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</si>
  <si>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</si>
  <si>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</si>
  <si>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</si>
  <si>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</si>
  <si>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</si>
  <si>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</si>
  <si>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2.2.2</t>
  </si>
  <si>
    <r>
      <t xml:space="preserve">Окружной бюджет </t>
    </r>
    <r>
      <rPr>
        <b/>
        <i/>
        <sz val="8"/>
        <rFont val="Arial Cyr"/>
        <family val="0"/>
      </rPr>
      <t>(Деп. Здравоохран.)</t>
    </r>
  </si>
  <si>
    <t>Исп.: Ведущий специалист службы сбыта энергоресурсов Д.Г. Зонова</t>
  </si>
  <si>
    <t>тел.: (34922) 5-45-78</t>
  </si>
  <si>
    <t>Полезный отпуск</t>
  </si>
  <si>
    <t>электроэнергии п. Пельвож  за октябрь 2023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</si>
</sst>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51" fillId="33" borderId="0" applyNumberFormat="0" applyBorder="0" applyAlignment="0" applyProtection="0"/>
    <xf numFmtId="0" fontId="13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5" fillId="2" borderId="0" applyNumberFormat="0" applyBorder="0" applyAlignment="0" applyProtection="0"/>
    <xf numFmtId="0" fontId="1" fillId="35" borderId="12" applyNumberFormat="0" applyFont="0" applyAlignment="0" applyProtection="0"/>
    <xf numFmtId="0" fontId="11" fillId="36" borderId="0" applyNumberFormat="0" applyBorder="0" applyAlignment="0" applyProtection="0"/>
    <xf numFmtId="0" fontId="8" fillId="37" borderId="0" applyNumberFormat="0" applyBorder="0" applyAlignment="0" applyProtection="0"/>
    <xf numFmtId="0" fontId="13" fillId="0" borderId="10" applyNumberFormat="0" applyFill="0" applyAlignment="0" applyProtection="0"/>
    <xf numFmtId="0" fontId="10" fillId="38" borderId="13" applyNumberFormat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" fontId="18" fillId="0" borderId="14" xfId="0" applyNumberFormat="1" applyFont="1" applyFill="1" applyBorder="1" applyAlignment="1">
      <alignment vertical="center"/>
    </xf>
    <xf numFmtId="172" fontId="1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vertical="center"/>
    </xf>
    <xf numFmtId="172" fontId="18" fillId="0" borderId="17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vertical="center"/>
    </xf>
    <xf numFmtId="4" fontId="18" fillId="0" borderId="22" xfId="0" applyNumberFormat="1" applyFont="1" applyFill="1" applyBorder="1" applyAlignment="1">
      <alignment vertical="center"/>
    </xf>
    <xf numFmtId="4" fontId="18" fillId="0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vertical="center"/>
    </xf>
    <xf numFmtId="4" fontId="18" fillId="0" borderId="27" xfId="0" applyNumberFormat="1" applyFont="1" applyFill="1" applyBorder="1" applyAlignment="1">
      <alignment vertical="center"/>
    </xf>
    <xf numFmtId="4" fontId="18" fillId="0" borderId="28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4" fontId="18" fillId="0" borderId="32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18" fillId="0" borderId="34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172" fontId="18" fillId="0" borderId="40" xfId="0" applyNumberFormat="1" applyFont="1" applyFill="1" applyBorder="1" applyAlignment="1">
      <alignment vertical="center"/>
    </xf>
    <xf numFmtId="4" fontId="18" fillId="0" borderId="40" xfId="0" applyNumberFormat="1" applyFont="1" applyFill="1" applyBorder="1" applyAlignment="1">
      <alignment vertical="center"/>
    </xf>
    <xf numFmtId="2" fontId="18" fillId="0" borderId="41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horizontal="center" vertical="center"/>
    </xf>
    <xf numFmtId="172" fontId="18" fillId="0" borderId="19" xfId="0" applyNumberFormat="1" applyFont="1" applyFill="1" applyBorder="1" applyAlignment="1">
      <alignment vertical="center"/>
    </xf>
    <xf numFmtId="4" fontId="18" fillId="0" borderId="16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0"/>
  <sheetViews>
    <sheetView tabSelected="1" zoomScale="110" zoomScaleNormal="110" zoomScalePageLayoutView="0" workbookViewId="0" topLeftCell="A1">
      <selection activeCell="A24" sqref="A1:H24"/>
    </sheetView>
  </sheetViews>
  <sheetFormatPr defaultColWidth="9.140625" defaultRowHeight="12.75"/>
  <cols>
    <col min="1" max="1" width="6.140625" style="13" customWidth="1"/>
    <col min="2" max="2" width="15.8515625" style="13" customWidth="1"/>
    <col min="3" max="3" width="16.421875" style="13" customWidth="1"/>
    <col min="4" max="4" width="10.7109375" style="13" customWidth="1"/>
    <col min="5" max="5" width="9.140625" style="13" customWidth="1"/>
    <col min="6" max="6" width="14.57421875" style="13" customWidth="1"/>
    <col min="7" max="7" width="13.57421875" style="13" customWidth="1"/>
    <col min="8" max="8" width="15.57421875" style="13" customWidth="1"/>
    <col min="9" max="9" width="14.00390625" style="13" customWidth="1"/>
    <col min="10" max="10" width="12.00390625" style="13" customWidth="1"/>
    <col min="11" max="16384" width="9.140625" style="13" customWidth="1"/>
  </cols>
  <sheetData>
    <row r="1" spans="1:8" ht="12.75">
      <c r="A1" s="12"/>
      <c r="B1" s="11" t="s">
        <v>0</v>
      </c>
      <c r="C1" s="11"/>
      <c r="D1" s="11"/>
      <c r="E1" s="11"/>
      <c r="F1" s="58"/>
      <c r="G1" s="58"/>
      <c r="H1" s="3"/>
    </row>
    <row r="2" spans="1:8" ht="12.75">
      <c r="A2" s="12"/>
      <c r="B2" s="11"/>
      <c r="C2" s="11"/>
      <c r="D2" s="11"/>
      <c r="E2" s="11"/>
      <c r="F2" s="59"/>
      <c r="G2" s="60"/>
      <c r="H2" s="60"/>
    </row>
    <row r="3" spans="1:8" ht="12.75">
      <c r="A3" s="12"/>
      <c r="B3" s="11"/>
      <c r="C3" s="11"/>
      <c r="D3" s="11"/>
      <c r="E3" s="11"/>
      <c r="F3" s="59"/>
      <c r="G3" s="59"/>
      <c r="H3" s="59"/>
    </row>
    <row r="4" spans="1:8" ht="12.75">
      <c r="A4" s="12"/>
      <c r="B4" s="11"/>
      <c r="C4" s="11"/>
      <c r="D4" s="11"/>
      <c r="E4" s="11"/>
      <c r="F4" s="1"/>
      <c r="G4" s="1"/>
      <c r="H4" s="1"/>
    </row>
    <row r="5" spans="1:8" ht="12.75">
      <c r="A5" s="12"/>
      <c r="B5" s="11"/>
      <c r="C5" s="11"/>
      <c r="D5" s="11"/>
      <c r="E5" s="11"/>
      <c r="F5" s="2"/>
      <c r="G5" s="1"/>
      <c r="H5" s="1"/>
    </row>
    <row r="6" spans="1:8" ht="12.75">
      <c r="A6" s="12"/>
      <c r="B6" s="11"/>
      <c r="C6" s="11"/>
      <c r="D6" s="11"/>
      <c r="E6" s="11"/>
      <c r="F6" s="4"/>
      <c r="G6" s="5"/>
      <c r="H6" s="5"/>
    </row>
    <row r="7" spans="1:8" ht="18">
      <c r="A7" s="12"/>
      <c r="B7" s="14"/>
      <c r="C7" s="14"/>
      <c r="D7" s="15" t="s">
        <v>30</v>
      </c>
      <c r="E7" s="15"/>
      <c r="F7" s="14"/>
      <c r="G7" s="14"/>
      <c r="H7" s="14"/>
    </row>
    <row r="8" spans="1:8" ht="13.5" customHeight="1">
      <c r="A8" s="64" t="s">
        <v>31</v>
      </c>
      <c r="B8" s="64"/>
      <c r="C8" s="64"/>
      <c r="D8" s="64"/>
      <c r="E8" s="64"/>
      <c r="F8" s="64"/>
      <c r="G8" s="64"/>
      <c r="H8" s="64"/>
    </row>
    <row r="9" spans="1:8" ht="13.5" customHeight="1" thickBot="1">
      <c r="A9" s="64" t="s">
        <v>20</v>
      </c>
      <c r="B9" s="64"/>
      <c r="C9" s="64"/>
      <c r="D9" s="64"/>
      <c r="E9" s="64"/>
      <c r="F9" s="64"/>
      <c r="G9" s="64"/>
      <c r="H9" s="64"/>
    </row>
    <row r="10" spans="1:11" ht="13.5" thickBot="1">
      <c r="A10" s="16"/>
      <c r="B10" s="70" t="s">
        <v>4</v>
      </c>
      <c r="C10" s="71"/>
      <c r="D10" s="17" t="s">
        <v>22</v>
      </c>
      <c r="E10" s="18" t="s">
        <v>23</v>
      </c>
      <c r="F10" s="19" t="s">
        <v>21</v>
      </c>
      <c r="G10" s="20" t="s">
        <v>1</v>
      </c>
      <c r="H10" s="21" t="s">
        <v>24</v>
      </c>
      <c r="I10" s="22"/>
      <c r="J10" s="23"/>
      <c r="K10" s="24"/>
    </row>
    <row r="11" spans="1:11" ht="12.75">
      <c r="A11" s="25" t="s">
        <v>14</v>
      </c>
      <c r="B11" s="72" t="s">
        <v>2</v>
      </c>
      <c r="C11" s="73"/>
      <c r="D11" s="26">
        <f>D12+D13</f>
        <v>6885</v>
      </c>
      <c r="E11" s="27">
        <v>72.31</v>
      </c>
      <c r="F11" s="28">
        <f>F12+F13</f>
        <v>497854.35</v>
      </c>
      <c r="G11" s="28">
        <f>G12+G13</f>
        <v>99570.88</v>
      </c>
      <c r="H11" s="29">
        <f>H12+H13</f>
        <v>597425.23</v>
      </c>
      <c r="I11" s="22"/>
      <c r="J11" s="23"/>
      <c r="K11" s="30"/>
    </row>
    <row r="12" spans="1:11" ht="12.75">
      <c r="A12" s="31" t="s">
        <v>15</v>
      </c>
      <c r="B12" s="67" t="s">
        <v>5</v>
      </c>
      <c r="C12" s="68"/>
      <c r="D12" s="32">
        <v>1399</v>
      </c>
      <c r="E12" s="33">
        <v>72.31</v>
      </c>
      <c r="F12" s="34">
        <f>H12-G12</f>
        <v>101161.69</v>
      </c>
      <c r="G12" s="35">
        <f>H12*20%/120*100</f>
        <v>20232.34</v>
      </c>
      <c r="H12" s="36">
        <f>D12*E12*1.2</f>
        <v>121394.03</v>
      </c>
      <c r="I12" s="22"/>
      <c r="J12" s="23"/>
      <c r="K12" s="24"/>
    </row>
    <row r="13" spans="1:11" ht="12.75">
      <c r="A13" s="31" t="s">
        <v>16</v>
      </c>
      <c r="B13" s="67" t="s">
        <v>3</v>
      </c>
      <c r="C13" s="68"/>
      <c r="D13" s="32">
        <f>D14+D15</f>
        <v>5486</v>
      </c>
      <c r="E13" s="9">
        <v>72.31</v>
      </c>
      <c r="F13" s="34">
        <f>H13-G13</f>
        <v>396692.66</v>
      </c>
      <c r="G13" s="35">
        <f>G14+G15</f>
        <v>79338.54</v>
      </c>
      <c r="H13" s="36">
        <f>H14+H15</f>
        <v>476031.2</v>
      </c>
      <c r="I13" s="22"/>
      <c r="J13" s="23"/>
      <c r="K13" s="30"/>
    </row>
    <row r="14" spans="1:11" ht="12.75">
      <c r="A14" s="31" t="s">
        <v>12</v>
      </c>
      <c r="B14" s="67" t="s">
        <v>27</v>
      </c>
      <c r="C14" s="68"/>
      <c r="D14" s="32">
        <v>2348</v>
      </c>
      <c r="E14" s="9">
        <v>72.31</v>
      </c>
      <c r="F14" s="34">
        <f>H14-G14</f>
        <v>169783.88</v>
      </c>
      <c r="G14" s="37">
        <f>H14*20%/120*100</f>
        <v>33956.78</v>
      </c>
      <c r="H14" s="36">
        <f>D14*E14*1.2</f>
        <v>203740.66</v>
      </c>
      <c r="I14" s="22"/>
      <c r="J14" s="23"/>
      <c r="K14" s="24"/>
    </row>
    <row r="15" spans="1:11" ht="12.75">
      <c r="A15" s="31" t="s">
        <v>13</v>
      </c>
      <c r="B15" s="67" t="s">
        <v>6</v>
      </c>
      <c r="C15" s="68"/>
      <c r="D15" s="32">
        <f>D16+D17</f>
        <v>3138</v>
      </c>
      <c r="E15" s="9">
        <v>72.31</v>
      </c>
      <c r="F15" s="38">
        <f>H15-G15</f>
        <v>226908.78</v>
      </c>
      <c r="G15" s="9">
        <f>G16+G17</f>
        <v>45381.76</v>
      </c>
      <c r="H15" s="39">
        <f>H16+H17</f>
        <v>272290.54</v>
      </c>
      <c r="I15" s="22"/>
      <c r="J15" s="23"/>
      <c r="K15" s="24"/>
    </row>
    <row r="16" spans="1:11" ht="12.75">
      <c r="A16" s="31" t="s">
        <v>17</v>
      </c>
      <c r="B16" s="62" t="s">
        <v>11</v>
      </c>
      <c r="C16" s="63"/>
      <c r="D16" s="32">
        <v>129</v>
      </c>
      <c r="E16" s="9">
        <v>72.31</v>
      </c>
      <c r="F16" s="34">
        <f>D16*E16</f>
        <v>9327.99</v>
      </c>
      <c r="G16" s="40">
        <f>H16*20%/120*100</f>
        <v>1865.6</v>
      </c>
      <c r="H16" s="36">
        <f>F16*1.2</f>
        <v>11193.59</v>
      </c>
      <c r="I16" s="22"/>
      <c r="J16" s="23"/>
      <c r="K16" s="24"/>
    </row>
    <row r="17" spans="1:11" ht="12.75">
      <c r="A17" s="41" t="s">
        <v>26</v>
      </c>
      <c r="B17" s="61" t="s">
        <v>7</v>
      </c>
      <c r="C17" s="61"/>
      <c r="D17" s="42">
        <v>3009</v>
      </c>
      <c r="E17" s="43">
        <v>72.31</v>
      </c>
      <c r="F17" s="34">
        <f>E17*D17</f>
        <v>217580.79</v>
      </c>
      <c r="G17" s="35">
        <f>H17-F17</f>
        <v>43516.16</v>
      </c>
      <c r="H17" s="36">
        <f>F17*1.2</f>
        <v>261096.95</v>
      </c>
      <c r="I17" s="22"/>
      <c r="J17" s="23"/>
      <c r="K17" s="24"/>
    </row>
    <row r="18" spans="1:11" ht="12.75">
      <c r="A18" s="41" t="s">
        <v>18</v>
      </c>
      <c r="B18" s="61" t="s">
        <v>10</v>
      </c>
      <c r="C18" s="61"/>
      <c r="D18" s="10">
        <v>0</v>
      </c>
      <c r="E18" s="9">
        <v>2.43</v>
      </c>
      <c r="F18" s="9">
        <f>H18-G18</f>
        <v>0</v>
      </c>
      <c r="G18" s="9">
        <f>H18*20%/120*100</f>
        <v>0</v>
      </c>
      <c r="H18" s="44">
        <f>E18*D18</f>
        <v>0</v>
      </c>
      <c r="I18" s="22"/>
      <c r="J18" s="23"/>
      <c r="K18" s="45"/>
    </row>
    <row r="19" spans="1:11" ht="12.75">
      <c r="A19" s="46"/>
      <c r="B19" s="69"/>
      <c r="C19" s="69"/>
      <c r="D19" s="10">
        <v>10114.298</v>
      </c>
      <c r="E19" s="9">
        <v>2.45</v>
      </c>
      <c r="F19" s="9">
        <f>H19-G19</f>
        <v>20650.02</v>
      </c>
      <c r="G19" s="9">
        <f>H19*20%/120*100</f>
        <v>4130.01</v>
      </c>
      <c r="H19" s="44">
        <f>E19*D19</f>
        <v>24780.03</v>
      </c>
      <c r="I19" s="22"/>
      <c r="J19" s="23"/>
      <c r="K19" s="45"/>
    </row>
    <row r="20" spans="1:11" ht="13.5" thickBot="1">
      <c r="A20" s="47"/>
      <c r="B20" s="61"/>
      <c r="C20" s="61"/>
      <c r="D20" s="48">
        <v>4985.336</v>
      </c>
      <c r="E20" s="49">
        <v>1.19</v>
      </c>
      <c r="F20" s="49">
        <f>H20-G20</f>
        <v>4943.79</v>
      </c>
      <c r="G20" s="49">
        <f>H20*20%/120*100</f>
        <v>988.76</v>
      </c>
      <c r="H20" s="50">
        <f>E20*D20</f>
        <v>5932.55</v>
      </c>
      <c r="I20" s="22"/>
      <c r="J20" s="23"/>
      <c r="K20" s="45"/>
    </row>
    <row r="21" spans="1:11" ht="13.5" thickBot="1">
      <c r="A21" s="51" t="s">
        <v>19</v>
      </c>
      <c r="B21" s="66" t="s">
        <v>8</v>
      </c>
      <c r="C21" s="66"/>
      <c r="D21" s="52">
        <f>SUM(D18:D20)</f>
        <v>15099.634</v>
      </c>
      <c r="E21" s="53"/>
      <c r="F21" s="21">
        <f>SUM(F18:F20)</f>
        <v>25593.81</v>
      </c>
      <c r="G21" s="21">
        <f>SUM(G18:G20)</f>
        <v>5118.77</v>
      </c>
      <c r="H21" s="21">
        <f>SUM(H18:H20)</f>
        <v>30712.58</v>
      </c>
      <c r="I21" s="22"/>
      <c r="J21" s="54"/>
      <c r="K21" s="11"/>
    </row>
    <row r="22" spans="1:11" ht="13.5" thickBot="1">
      <c r="A22" s="51" t="s">
        <v>25</v>
      </c>
      <c r="B22" s="65" t="s">
        <v>9</v>
      </c>
      <c r="C22" s="65"/>
      <c r="D22" s="52">
        <f>D11+D21</f>
        <v>21984.634</v>
      </c>
      <c r="E22" s="53"/>
      <c r="F22" s="53">
        <f>F11+F21</f>
        <v>523448.16</v>
      </c>
      <c r="G22" s="53">
        <f>G11+G21</f>
        <v>104689.65</v>
      </c>
      <c r="H22" s="21">
        <f>H11+H21</f>
        <v>628137.81</v>
      </c>
      <c r="I22" s="22"/>
      <c r="J22" s="23"/>
      <c r="K22" s="11"/>
    </row>
    <row r="23" spans="4:10" ht="12.75">
      <c r="D23" s="55"/>
      <c r="E23" s="55"/>
      <c r="F23" s="55"/>
      <c r="G23" s="55"/>
      <c r="H23" s="55"/>
      <c r="J23" s="56"/>
    </row>
    <row r="24" spans="4:10" ht="12.75">
      <c r="D24" s="55"/>
      <c r="E24" s="55"/>
      <c r="F24" s="55"/>
      <c r="G24" s="55"/>
      <c r="H24" s="55"/>
      <c r="J24" s="56"/>
    </row>
    <row r="25" spans="4:10" ht="12.75">
      <c r="D25" s="55"/>
      <c r="E25" s="55"/>
      <c r="F25" s="55"/>
      <c r="G25" s="55"/>
      <c r="H25" s="55"/>
      <c r="J25" s="56"/>
    </row>
    <row r="26" spans="4:10" ht="12.75">
      <c r="D26" s="55"/>
      <c r="E26" s="55"/>
      <c r="F26" s="55"/>
      <c r="G26" s="55"/>
      <c r="H26" s="55"/>
      <c r="J26" s="56"/>
    </row>
    <row r="27" spans="4:10" ht="12.75">
      <c r="D27" s="55"/>
      <c r="E27" s="55"/>
      <c r="F27" s="55"/>
      <c r="G27" s="55"/>
      <c r="H27" s="55"/>
      <c r="J27" s="56"/>
    </row>
    <row r="28" ht="12.75">
      <c r="H28" s="56"/>
    </row>
    <row r="29" spans="1:7" ht="12.75">
      <c r="A29" s="6"/>
      <c r="B29" s="6"/>
      <c r="C29" s="7"/>
      <c r="D29" s="6"/>
      <c r="E29" s="6"/>
      <c r="F29" s="2"/>
      <c r="G29" s="2"/>
    </row>
    <row r="33" spans="1:7" ht="12.75">
      <c r="A33" s="8"/>
      <c r="B33" s="8"/>
      <c r="G33" s="2"/>
    </row>
    <row r="39" spans="1:3" ht="12.75">
      <c r="A39" s="57" t="s">
        <v>28</v>
      </c>
      <c r="C39" s="56"/>
    </row>
    <row r="40" spans="1:3" ht="12.75">
      <c r="A40" s="57" t="s">
        <v>29</v>
      </c>
      <c r="C40" s="56"/>
    </row>
  </sheetData>
  <sheetProtection/>
  <mergeCells count="18">
    <mergeCell ref="B13:C13"/>
    <mergeCell ref="A8:H8"/>
    <mergeCell ref="B18:C18"/>
    <mergeCell ref="F1:G1"/>
    <mergeCell ref="F2:H2"/>
    <mergeCell ref="F3:H3"/>
    <mergeCell ref="B10:C10"/>
    <mergeCell ref="B11:C11"/>
    <mergeCell ref="B20:C20"/>
    <mergeCell ref="B16:C16"/>
    <mergeCell ref="A9:H9"/>
    <mergeCell ref="B22:C22"/>
    <mergeCell ref="B21:C21"/>
    <mergeCell ref="B15:C15"/>
    <mergeCell ref="B19:C19"/>
    <mergeCell ref="B17:C17"/>
    <mergeCell ref="B14:C14"/>
    <mergeCell ref="B12:C12"/>
  </mergeCells>
  <printOptions/>
  <pageMargins left="0.17" right="0.22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2023-10-31T04:35:22Z</cp:lastPrinted>
  <dcterms:created xsi:type="dcterms:W3CDTF">2022-09-19T10:46:26Z</dcterms:created>
  <dcterms:modified xsi:type="dcterms:W3CDTF">2023-10-31T04:35:37Z</dcterms:modified>
  <cp:category/>
  <cp:version/>
  <cp:contentType/>
  <cp:contentStatus/>
</cp:coreProperties>
</file>