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<sst xmlns="http://schemas.openxmlformats.org/spreadsheetml/2006/main" count="32" uniqueCount="32">
  <si>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</si>
  <si>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</si>
  <si>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</si>
  <si>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</si>
  <si>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</si>
  <si>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</si>
  <si>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</si>
  <si>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</si>
  <si>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</si>
  <si>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</si>
  <si>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</si>
  <si>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</si>
  <si>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</si>
  <si>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</si>
  <si>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</si>
  <si>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</si>
  <si>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</si>
  <si>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</si>
  <si>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</si>
  <si>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</si>
  <si>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</si>
  <si>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</si>
  <si>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</si>
  <si>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</si>
  <si>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</si>
  <si>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</si>
  <si>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тел. : (34922) 5-45-78</t>
  </si>
  <si>
    <t>2.2.2</t>
  </si>
  <si>
    <r>
      <t xml:space="preserve">Окружной бюджет </t>
    </r>
    <r>
      <rPr>
        <b/>
        <i/>
        <sz val="8"/>
        <rFont val="Arial Cyr"/>
        <family val="0"/>
      </rPr>
      <t>(Деп. Здравоохран.)</t>
    </r>
  </si>
  <si>
    <t>Исп.: Ведущий специалист службы сбыта энергоресурсов Д.Г. Зонова</t>
  </si>
  <si>
    <t>Полезный отпуск</t>
  </si>
  <si>
    <t>электроэнергии п. Пельвож  за апрель 2023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</si>
</sst>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4" fillId="0" borderId="0" applyFont="0" applyFill="0" applyBorder="0" applyAlignment="0" applyProtection="0"/>
    <xf numFmtId="0" fontId="51" fillId="33" borderId="0" applyNumberFormat="0" applyBorder="0" applyAlignment="0" applyProtection="0"/>
    <xf numFmtId="0" fontId="11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3" fillId="2" borderId="0" applyNumberFormat="0" applyBorder="0" applyAlignment="0" applyProtection="0"/>
    <xf numFmtId="0" fontId="14" fillId="35" borderId="12" applyNumberFormat="0" applyFont="0" applyAlignment="0" applyProtection="0"/>
    <xf numFmtId="0" fontId="9" fillId="36" borderId="0" applyNumberFormat="0" applyBorder="0" applyAlignment="0" applyProtection="0"/>
    <xf numFmtId="0" fontId="6" fillId="37" borderId="0" applyNumberFormat="0" applyBorder="0" applyAlignment="0" applyProtection="0"/>
    <xf numFmtId="0" fontId="11" fillId="0" borderId="10" applyNumberFormat="0" applyFill="0" applyAlignment="0" applyProtection="0"/>
    <xf numFmtId="0" fontId="8" fillId="38" borderId="13" applyNumberFormat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172" fontId="17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vertical="center"/>
    </xf>
    <xf numFmtId="172" fontId="17" fillId="0" borderId="17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vertical="center" wrapText="1"/>
    </xf>
    <xf numFmtId="4" fontId="17" fillId="0" borderId="19" xfId="0" applyNumberFormat="1" applyFont="1" applyFill="1" applyBorder="1" applyAlignment="1">
      <alignment vertical="center"/>
    </xf>
    <xf numFmtId="4" fontId="17" fillId="0" borderId="2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172" fontId="17" fillId="0" borderId="22" xfId="0" applyNumberFormat="1" applyFont="1" applyFill="1" applyBorder="1" applyAlignment="1">
      <alignment vertical="center"/>
    </xf>
    <xf numFmtId="4" fontId="17" fillId="0" borderId="23" xfId="0" applyNumberFormat="1" applyFont="1" applyFill="1" applyBorder="1" applyAlignment="1">
      <alignment vertical="center"/>
    </xf>
    <xf numFmtId="4" fontId="17" fillId="0" borderId="22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172" fontId="17" fillId="0" borderId="26" xfId="0" applyNumberFormat="1" applyFont="1" applyFill="1" applyBorder="1" applyAlignment="1">
      <alignment vertical="center"/>
    </xf>
    <xf numFmtId="4" fontId="17" fillId="0" borderId="27" xfId="0" applyNumberFormat="1" applyFont="1" applyFill="1" applyBorder="1" applyAlignment="1">
      <alignment vertical="center"/>
    </xf>
    <xf numFmtId="4" fontId="17" fillId="0" borderId="28" xfId="0" applyNumberFormat="1" applyFont="1" applyFill="1" applyBorder="1" applyAlignment="1">
      <alignment vertical="center"/>
    </xf>
    <xf numFmtId="4" fontId="17" fillId="0" borderId="29" xfId="0" applyNumberFormat="1" applyFont="1" applyFill="1" applyBorder="1" applyAlignment="1">
      <alignment vertical="center"/>
    </xf>
    <xf numFmtId="4" fontId="17" fillId="0" borderId="30" xfId="0" applyNumberFormat="1" applyFont="1" applyFill="1" applyBorder="1" applyAlignment="1">
      <alignment vertical="center"/>
    </xf>
    <xf numFmtId="4" fontId="17" fillId="0" borderId="31" xfId="0" applyNumberFormat="1" applyFont="1" applyFill="1" applyBorder="1" applyAlignment="1">
      <alignment vertical="center"/>
    </xf>
    <xf numFmtId="4" fontId="17" fillId="0" borderId="32" xfId="0" applyNumberFormat="1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vertical="center"/>
    </xf>
    <xf numFmtId="4" fontId="17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172" fontId="17" fillId="0" borderId="32" xfId="0" applyNumberFormat="1" applyFont="1" applyFill="1" applyBorder="1" applyAlignment="1">
      <alignment vertical="center"/>
    </xf>
    <xf numFmtId="4" fontId="17" fillId="0" borderId="36" xfId="0" applyNumberFormat="1" applyFont="1" applyFill="1" applyBorder="1" applyAlignment="1">
      <alignment vertical="center"/>
    </xf>
    <xf numFmtId="2" fontId="17" fillId="0" borderId="37" xfId="0" applyNumberFormat="1" applyFont="1" applyFill="1" applyBorder="1" applyAlignment="1">
      <alignment vertical="center"/>
    </xf>
    <xf numFmtId="2" fontId="14" fillId="0" borderId="0" xfId="0" applyNumberFormat="1" applyFont="1" applyFill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72" fontId="17" fillId="0" borderId="40" xfId="0" applyNumberFormat="1" applyFont="1" applyFill="1" applyBorder="1" applyAlignment="1">
      <alignment vertical="center"/>
    </xf>
    <xf numFmtId="4" fontId="17" fillId="0" borderId="40" xfId="0" applyNumberFormat="1" applyFont="1" applyFill="1" applyBorder="1" applyAlignment="1">
      <alignment vertical="center"/>
    </xf>
    <xf numFmtId="2" fontId="17" fillId="0" borderId="41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7"/>
  <sheetViews>
    <sheetView tabSelected="1" zoomScale="110" zoomScaleNormal="110" zoomScalePageLayoutView="0" workbookViewId="0" topLeftCell="A1">
      <selection activeCell="A37" sqref="A1:H37"/>
    </sheetView>
  </sheetViews>
  <sheetFormatPr defaultColWidth="9.140625" defaultRowHeight="12.75"/>
  <cols>
    <col min="1" max="1" width="6.140625" style="9" customWidth="1"/>
    <col min="2" max="2" width="15.8515625" style="9" customWidth="1"/>
    <col min="3" max="3" width="16.421875" style="9" customWidth="1"/>
    <col min="4" max="4" width="10.7109375" style="9" customWidth="1"/>
    <col min="5" max="5" width="9.140625" style="9" customWidth="1"/>
    <col min="6" max="6" width="11.140625" style="9" customWidth="1"/>
    <col min="7" max="7" width="11.00390625" style="9" customWidth="1"/>
    <col min="8" max="8" width="12.8515625" style="9" customWidth="1"/>
    <col min="9" max="9" width="14.00390625" style="9" customWidth="1"/>
    <col min="10" max="10" width="12.00390625" style="9" customWidth="1"/>
    <col min="11" max="16384" width="9.140625" style="9" customWidth="1"/>
  </cols>
  <sheetData>
    <row r="1" spans="1:8" ht="12.75">
      <c r="A1" s="7"/>
      <c r="B1" s="6" t="s">
        <v>0</v>
      </c>
      <c r="C1" s="6"/>
      <c r="D1" s="6"/>
      <c r="E1" s="6"/>
      <c r="F1" s="62"/>
      <c r="G1" s="62"/>
      <c r="H1" s="8"/>
    </row>
    <row r="2" spans="1:8" ht="12.75">
      <c r="A2" s="7"/>
      <c r="B2" s="6"/>
      <c r="C2" s="6"/>
      <c r="D2" s="6"/>
      <c r="E2" s="6"/>
      <c r="F2" s="63"/>
      <c r="G2" s="63"/>
      <c r="H2" s="63"/>
    </row>
    <row r="3" spans="1:8" ht="12.75">
      <c r="A3" s="7"/>
      <c r="B3" s="6"/>
      <c r="C3" s="6"/>
      <c r="D3" s="6"/>
      <c r="E3" s="6"/>
      <c r="F3" s="63"/>
      <c r="G3" s="63"/>
      <c r="H3" s="63"/>
    </row>
    <row r="4" spans="1:8" ht="12.75">
      <c r="A4" s="7"/>
      <c r="B4" s="6"/>
      <c r="C4" s="6"/>
      <c r="D4" s="6"/>
      <c r="E4" s="6"/>
      <c r="F4" s="6"/>
      <c r="G4" s="6"/>
      <c r="H4" s="6"/>
    </row>
    <row r="5" spans="1:8" ht="12.75">
      <c r="A5" s="7"/>
      <c r="B5" s="6"/>
      <c r="C5" s="6"/>
      <c r="D5" s="6"/>
      <c r="E5" s="6"/>
      <c r="F5" s="6"/>
      <c r="G5" s="6"/>
      <c r="H5" s="6"/>
    </row>
    <row r="6" spans="1:8" ht="12.75">
      <c r="A6" s="7"/>
      <c r="B6" s="6"/>
      <c r="C6" s="6"/>
      <c r="D6" s="6"/>
      <c r="E6" s="6"/>
      <c r="F6" s="6"/>
      <c r="G6" s="10"/>
      <c r="H6" s="10"/>
    </row>
    <row r="7" spans="1:8" ht="18">
      <c r="A7" s="7"/>
      <c r="B7" s="11"/>
      <c r="C7" s="11"/>
      <c r="D7" s="12" t="s">
        <v>30</v>
      </c>
      <c r="E7" s="12"/>
      <c r="F7" s="11"/>
      <c r="G7" s="11"/>
      <c r="H7" s="11"/>
    </row>
    <row r="8" spans="1:8" ht="13.5" customHeight="1">
      <c r="A8" s="60" t="s">
        <v>31</v>
      </c>
      <c r="B8" s="60"/>
      <c r="C8" s="60"/>
      <c r="D8" s="60"/>
      <c r="E8" s="60"/>
      <c r="F8" s="60"/>
      <c r="G8" s="60"/>
      <c r="H8" s="60"/>
    </row>
    <row r="9" spans="1:8" ht="13.5" customHeight="1" thickBot="1">
      <c r="A9" s="60" t="s">
        <v>20</v>
      </c>
      <c r="B9" s="60"/>
      <c r="C9" s="60"/>
      <c r="D9" s="60"/>
      <c r="E9" s="60"/>
      <c r="F9" s="60"/>
      <c r="G9" s="60"/>
      <c r="H9" s="60"/>
    </row>
    <row r="10" spans="1:11" ht="23.25" thickBot="1">
      <c r="A10" s="13"/>
      <c r="B10" s="64" t="s">
        <v>4</v>
      </c>
      <c r="C10" s="65"/>
      <c r="D10" s="14" t="s">
        <v>22</v>
      </c>
      <c r="E10" s="15" t="s">
        <v>23</v>
      </c>
      <c r="F10" s="16" t="s">
        <v>21</v>
      </c>
      <c r="G10" s="17" t="s">
        <v>1</v>
      </c>
      <c r="H10" s="18" t="s">
        <v>24</v>
      </c>
      <c r="I10" s="19"/>
      <c r="J10" s="20"/>
      <c r="K10" s="21"/>
    </row>
    <row r="11" spans="1:11" ht="12.75">
      <c r="A11" s="22" t="s">
        <v>14</v>
      </c>
      <c r="B11" s="66" t="s">
        <v>2</v>
      </c>
      <c r="C11" s="67"/>
      <c r="D11" s="23">
        <f>D12+D13</f>
        <v>6063</v>
      </c>
      <c r="E11" s="24">
        <v>72.31</v>
      </c>
      <c r="F11" s="25">
        <f>F12+F13</f>
        <v>438415.53</v>
      </c>
      <c r="G11" s="25">
        <f>G12+G13</f>
        <v>87683.1</v>
      </c>
      <c r="H11" s="26">
        <f>H12+H13</f>
        <v>526098.63</v>
      </c>
      <c r="I11" s="19"/>
      <c r="J11" s="20"/>
      <c r="K11" s="27"/>
    </row>
    <row r="12" spans="1:11" ht="12.75">
      <c r="A12" s="28" t="s">
        <v>15</v>
      </c>
      <c r="B12" s="58" t="s">
        <v>5</v>
      </c>
      <c r="C12" s="59"/>
      <c r="D12" s="29">
        <v>1603</v>
      </c>
      <c r="E12" s="30">
        <v>72.31</v>
      </c>
      <c r="F12" s="31">
        <f>H12-G12</f>
        <v>115912.93</v>
      </c>
      <c r="G12" s="32">
        <f>H12*20%/120*100</f>
        <v>23182.59</v>
      </c>
      <c r="H12" s="33">
        <f>D12*E12*1.2</f>
        <v>139095.52</v>
      </c>
      <c r="I12" s="19"/>
      <c r="J12" s="20"/>
      <c r="K12" s="21"/>
    </row>
    <row r="13" spans="1:11" ht="12.75">
      <c r="A13" s="28" t="s">
        <v>16</v>
      </c>
      <c r="B13" s="58" t="s">
        <v>3</v>
      </c>
      <c r="C13" s="59"/>
      <c r="D13" s="29">
        <f>D14+D15</f>
        <v>4460</v>
      </c>
      <c r="E13" s="4">
        <v>72.31</v>
      </c>
      <c r="F13" s="31">
        <f>H13-G13</f>
        <v>322502.6</v>
      </c>
      <c r="G13" s="32">
        <f>G14+G15</f>
        <v>64500.51</v>
      </c>
      <c r="H13" s="33">
        <f>H14+H15</f>
        <v>387003.11</v>
      </c>
      <c r="I13" s="19"/>
      <c r="J13" s="20"/>
      <c r="K13" s="27"/>
    </row>
    <row r="14" spans="1:11" ht="12.75">
      <c r="A14" s="28" t="s">
        <v>12</v>
      </c>
      <c r="B14" s="58" t="s">
        <v>28</v>
      </c>
      <c r="C14" s="59"/>
      <c r="D14" s="29">
        <v>2612</v>
      </c>
      <c r="E14" s="4">
        <v>72.31</v>
      </c>
      <c r="F14" s="31">
        <f>H14-G14</f>
        <v>188873.72</v>
      </c>
      <c r="G14" s="34">
        <f>H14*20%/120*100</f>
        <v>37774.74</v>
      </c>
      <c r="H14" s="33">
        <f>D14*E14*1.2</f>
        <v>226648.46</v>
      </c>
      <c r="I14" s="19"/>
      <c r="J14" s="20"/>
      <c r="K14" s="21"/>
    </row>
    <row r="15" spans="1:11" ht="12.75">
      <c r="A15" s="28" t="s">
        <v>13</v>
      </c>
      <c r="B15" s="58" t="s">
        <v>6</v>
      </c>
      <c r="C15" s="59"/>
      <c r="D15" s="29">
        <f>D16+D17</f>
        <v>1848</v>
      </c>
      <c r="E15" s="4">
        <v>72.31</v>
      </c>
      <c r="F15" s="35">
        <f>H15-G15</f>
        <v>133628.88</v>
      </c>
      <c r="G15" s="4">
        <f>G16+G17</f>
        <v>26725.77</v>
      </c>
      <c r="H15" s="36">
        <f>H16+H17</f>
        <v>160354.65</v>
      </c>
      <c r="I15" s="19"/>
      <c r="J15" s="20"/>
      <c r="K15" s="21"/>
    </row>
    <row r="16" spans="1:11" ht="12.75">
      <c r="A16" s="28" t="s">
        <v>17</v>
      </c>
      <c r="B16" s="68" t="s">
        <v>11</v>
      </c>
      <c r="C16" s="69"/>
      <c r="D16" s="29">
        <v>341</v>
      </c>
      <c r="E16" s="4">
        <v>72.31</v>
      </c>
      <c r="F16" s="31">
        <f>D16*E16</f>
        <v>24657.71</v>
      </c>
      <c r="G16" s="37">
        <f>H16*20%/120*100</f>
        <v>4931.54</v>
      </c>
      <c r="H16" s="33">
        <f>F16*1.2</f>
        <v>29589.25</v>
      </c>
      <c r="I16" s="19"/>
      <c r="J16" s="20"/>
      <c r="K16" s="21"/>
    </row>
    <row r="17" spans="1:11" ht="12.75">
      <c r="A17" s="38" t="s">
        <v>27</v>
      </c>
      <c r="B17" s="61" t="s">
        <v>7</v>
      </c>
      <c r="C17" s="61"/>
      <c r="D17" s="39">
        <v>1507</v>
      </c>
      <c r="E17" s="40">
        <v>72.31</v>
      </c>
      <c r="F17" s="31">
        <f>E17*D17</f>
        <v>108971.17</v>
      </c>
      <c r="G17" s="32">
        <f>H17-F17</f>
        <v>21794.23</v>
      </c>
      <c r="H17" s="33">
        <f>F17*1.2</f>
        <v>130765.4</v>
      </c>
      <c r="I17" s="19"/>
      <c r="J17" s="20"/>
      <c r="K17" s="21"/>
    </row>
    <row r="18" spans="1:11" ht="12.75">
      <c r="A18" s="38" t="s">
        <v>18</v>
      </c>
      <c r="B18" s="61" t="s">
        <v>10</v>
      </c>
      <c r="C18" s="61"/>
      <c r="D18" s="5">
        <v>0</v>
      </c>
      <c r="E18" s="4">
        <v>2.43</v>
      </c>
      <c r="F18" s="4">
        <f>H18-G18</f>
        <v>0</v>
      </c>
      <c r="G18" s="4">
        <f>H18*20%/120*100</f>
        <v>0</v>
      </c>
      <c r="H18" s="41">
        <f>E18*D18</f>
        <v>0</v>
      </c>
      <c r="I18" s="19"/>
      <c r="J18" s="20"/>
      <c r="K18" s="42"/>
    </row>
    <row r="19" spans="1:11" ht="12.75">
      <c r="A19" s="43"/>
      <c r="B19" s="72"/>
      <c r="C19" s="72"/>
      <c r="D19" s="5">
        <v>11128.967</v>
      </c>
      <c r="E19" s="4">
        <v>2.45</v>
      </c>
      <c r="F19" s="4">
        <f>H19-G19</f>
        <v>22721.64</v>
      </c>
      <c r="G19" s="4">
        <f>H19*20%/120*100</f>
        <v>4544.33</v>
      </c>
      <c r="H19" s="41">
        <f>E19*D19</f>
        <v>27265.97</v>
      </c>
      <c r="I19" s="19"/>
      <c r="J19" s="20"/>
      <c r="K19" s="42"/>
    </row>
    <row r="20" spans="1:11" ht="13.5" thickBot="1">
      <c r="A20" s="44"/>
      <c r="B20" s="61"/>
      <c r="C20" s="61"/>
      <c r="D20" s="45">
        <v>6349.916</v>
      </c>
      <c r="E20" s="46">
        <v>1.19</v>
      </c>
      <c r="F20" s="46">
        <f>H20-G20</f>
        <v>6297</v>
      </c>
      <c r="G20" s="46">
        <f>H20*20%/120*100</f>
        <v>1259.4</v>
      </c>
      <c r="H20" s="47">
        <f>E20*D20</f>
        <v>7556.4</v>
      </c>
      <c r="I20" s="19"/>
      <c r="J20" s="20"/>
      <c r="K20" s="42"/>
    </row>
    <row r="21" spans="1:11" ht="13.5" thickBot="1">
      <c r="A21" s="48" t="s">
        <v>19</v>
      </c>
      <c r="B21" s="71" t="s">
        <v>8</v>
      </c>
      <c r="C21" s="71"/>
      <c r="D21" s="49">
        <f>SUM(D18:D20)</f>
        <v>17478.883</v>
      </c>
      <c r="E21" s="50"/>
      <c r="F21" s="18">
        <f>SUM(F18:F20)</f>
        <v>29018.64</v>
      </c>
      <c r="G21" s="18">
        <f>SUM(G18:G20)</f>
        <v>5803.73</v>
      </c>
      <c r="H21" s="18">
        <f>SUM(H18:H20)</f>
        <v>34822.37</v>
      </c>
      <c r="I21" s="19"/>
      <c r="J21" s="51"/>
      <c r="K21" s="6"/>
    </row>
    <row r="22" spans="1:11" ht="13.5" thickBot="1">
      <c r="A22" s="48" t="s">
        <v>25</v>
      </c>
      <c r="B22" s="70" t="s">
        <v>9</v>
      </c>
      <c r="C22" s="70"/>
      <c r="D22" s="49">
        <f>D11+D21</f>
        <v>23541.883</v>
      </c>
      <c r="E22" s="50"/>
      <c r="F22" s="50">
        <f>F11+F21</f>
        <v>467434.17</v>
      </c>
      <c r="G22" s="50">
        <f>G11+G21</f>
        <v>93486.83</v>
      </c>
      <c r="H22" s="18">
        <f>H11+H21</f>
        <v>560921</v>
      </c>
      <c r="I22" s="19"/>
      <c r="J22" s="20"/>
      <c r="K22" s="6"/>
    </row>
    <row r="23" spans="4:10" ht="12.75">
      <c r="D23" s="52"/>
      <c r="E23" s="52"/>
      <c r="F23" s="52"/>
      <c r="G23" s="52"/>
      <c r="H23" s="52"/>
      <c r="J23" s="53"/>
    </row>
    <row r="24" spans="1:10" ht="24.75" customHeight="1">
      <c r="A24" s="57"/>
      <c r="B24" s="57"/>
      <c r="C24" s="57"/>
      <c r="D24" s="52"/>
      <c r="E24" s="52"/>
      <c r="F24" s="52"/>
      <c r="G24" s="55"/>
      <c r="H24" s="52"/>
      <c r="J24" s="53"/>
    </row>
    <row r="25" spans="4:10" ht="12.75">
      <c r="D25" s="52"/>
      <c r="E25" s="52"/>
      <c r="F25" s="52"/>
      <c r="G25" s="52"/>
      <c r="H25" s="52"/>
      <c r="J25" s="53"/>
    </row>
    <row r="26" ht="12.75">
      <c r="H26" s="53"/>
    </row>
    <row r="27" spans="1:7" ht="12.75">
      <c r="A27" s="2"/>
      <c r="B27" s="2"/>
      <c r="C27" s="3"/>
      <c r="D27" s="2"/>
      <c r="E27" s="2"/>
      <c r="F27" s="1"/>
      <c r="G27" s="1"/>
    </row>
    <row r="30" spans="1:7" ht="12.75">
      <c r="A30" s="56"/>
      <c r="B30" s="56"/>
      <c r="G30" s="1"/>
    </row>
    <row r="36" spans="1:3" ht="12.75">
      <c r="A36" s="54" t="s">
        <v>29</v>
      </c>
      <c r="C36" s="53"/>
    </row>
    <row r="37" spans="1:3" ht="12.75">
      <c r="A37" s="54" t="s">
        <v>26</v>
      </c>
      <c r="C37" s="53"/>
    </row>
  </sheetData>
  <sheetProtection/>
  <mergeCells count="20">
    <mergeCell ref="B20:C20"/>
    <mergeCell ref="B16:C16"/>
    <mergeCell ref="A9:H9"/>
    <mergeCell ref="B22:C22"/>
    <mergeCell ref="B21:C21"/>
    <mergeCell ref="B15:C15"/>
    <mergeCell ref="B19:C19"/>
    <mergeCell ref="B17:C17"/>
    <mergeCell ref="B14:C14"/>
    <mergeCell ref="B12:C12"/>
    <mergeCell ref="A24:C24"/>
    <mergeCell ref="A30:B30"/>
    <mergeCell ref="B13:C13"/>
    <mergeCell ref="A8:H8"/>
    <mergeCell ref="B18:C18"/>
    <mergeCell ref="F1:G1"/>
    <mergeCell ref="F2:H2"/>
    <mergeCell ref="F3:H3"/>
    <mergeCell ref="B10:C10"/>
    <mergeCell ref="B11:C11"/>
  </mergeCells>
  <printOptions/>
  <pageMargins left="0.17" right="0.22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2023-05-03T09:59:17Z</cp:lastPrinted>
  <dcterms:created xsi:type="dcterms:W3CDTF">2022-09-19T10:46:26Z</dcterms:created>
  <dcterms:modified xsi:type="dcterms:W3CDTF">2023-05-03T09:59:41Z</dcterms:modified>
  <cp:category/>
  <cp:version/>
  <cp:contentType/>
  <cp:contentStatus/>
</cp:coreProperties>
</file>